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\Documents\ТУ ВАРНА\"/>
    </mc:Choice>
  </mc:AlternateContent>
  <bookViews>
    <workbookView xWindow="0" yWindow="0" windowWidth="20490" windowHeight="70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31" i="1" l="1"/>
  <c r="P131" i="1"/>
  <c r="O131" i="1"/>
  <c r="N131" i="1"/>
  <c r="M131" i="1"/>
  <c r="L131" i="1"/>
  <c r="K131" i="1"/>
  <c r="J131" i="1"/>
  <c r="I131" i="1"/>
  <c r="H131" i="1"/>
  <c r="G131" i="1"/>
  <c r="F131" i="1"/>
  <c r="R130" i="1"/>
  <c r="R129" i="1"/>
  <c r="R128" i="1"/>
  <c r="Q126" i="1"/>
  <c r="G125" i="1"/>
  <c r="H125" i="1"/>
  <c r="I125" i="1"/>
  <c r="J125" i="1"/>
  <c r="K125" i="1"/>
  <c r="L125" i="1"/>
  <c r="M125" i="1"/>
  <c r="N125" i="1"/>
  <c r="O125" i="1"/>
  <c r="P125" i="1"/>
  <c r="Q125" i="1"/>
  <c r="F125" i="1"/>
  <c r="G124" i="1"/>
  <c r="G126" i="1" s="1"/>
  <c r="H124" i="1"/>
  <c r="H126" i="1" s="1"/>
  <c r="I124" i="1"/>
  <c r="I126" i="1" s="1"/>
  <c r="J124" i="1"/>
  <c r="J126" i="1" s="1"/>
  <c r="K124" i="1"/>
  <c r="K126" i="1" s="1"/>
  <c r="L124" i="1"/>
  <c r="L126" i="1" s="1"/>
  <c r="M124" i="1"/>
  <c r="M126" i="1" s="1"/>
  <c r="N124" i="1"/>
  <c r="N126" i="1" s="1"/>
  <c r="O124" i="1"/>
  <c r="O126" i="1" s="1"/>
  <c r="P124" i="1"/>
  <c r="P126" i="1" s="1"/>
  <c r="Q124" i="1"/>
  <c r="F124" i="1"/>
  <c r="F126" i="1" s="1"/>
  <c r="Q122" i="1"/>
  <c r="Q133" i="1" s="1"/>
  <c r="G121" i="1"/>
  <c r="H121" i="1"/>
  <c r="I121" i="1"/>
  <c r="J121" i="1"/>
  <c r="K121" i="1"/>
  <c r="L121" i="1"/>
  <c r="M121" i="1"/>
  <c r="N121" i="1"/>
  <c r="O121" i="1"/>
  <c r="P121" i="1"/>
  <c r="Q121" i="1"/>
  <c r="F121" i="1"/>
  <c r="G120" i="1"/>
  <c r="H120" i="1"/>
  <c r="I120" i="1"/>
  <c r="J120" i="1"/>
  <c r="K120" i="1"/>
  <c r="L120" i="1"/>
  <c r="M120" i="1"/>
  <c r="N120" i="1"/>
  <c r="O120" i="1"/>
  <c r="P120" i="1"/>
  <c r="Q120" i="1"/>
  <c r="F120" i="1"/>
  <c r="G119" i="1"/>
  <c r="G122" i="1" s="1"/>
  <c r="G133" i="1" s="1"/>
  <c r="H119" i="1"/>
  <c r="H122" i="1" s="1"/>
  <c r="H133" i="1" s="1"/>
  <c r="I119" i="1"/>
  <c r="I122" i="1" s="1"/>
  <c r="I133" i="1" s="1"/>
  <c r="J119" i="1"/>
  <c r="J122" i="1" s="1"/>
  <c r="J133" i="1" s="1"/>
  <c r="K119" i="1"/>
  <c r="K122" i="1" s="1"/>
  <c r="K133" i="1" s="1"/>
  <c r="L119" i="1"/>
  <c r="L122" i="1" s="1"/>
  <c r="L133" i="1" s="1"/>
  <c r="M119" i="1"/>
  <c r="M122" i="1" s="1"/>
  <c r="M133" i="1" s="1"/>
  <c r="N119" i="1"/>
  <c r="N122" i="1" s="1"/>
  <c r="N133" i="1" s="1"/>
  <c r="O119" i="1"/>
  <c r="O122" i="1" s="1"/>
  <c r="O133" i="1" s="1"/>
  <c r="P119" i="1"/>
  <c r="P122" i="1" s="1"/>
  <c r="P133" i="1" s="1"/>
  <c r="Q119" i="1"/>
  <c r="F119" i="1"/>
  <c r="F122" i="1" s="1"/>
  <c r="F133" i="1" s="1"/>
  <c r="R125" i="1" l="1"/>
  <c r="R131" i="1"/>
  <c r="R126" i="1"/>
  <c r="R121" i="1"/>
  <c r="R120" i="1"/>
  <c r="R124" i="1"/>
  <c r="R122" i="1"/>
  <c r="R133" i="1" s="1"/>
  <c r="R119" i="1"/>
  <c r="R103" i="1"/>
  <c r="R101" i="1"/>
  <c r="R102" i="1"/>
  <c r="I104" i="1"/>
  <c r="H104" i="1"/>
  <c r="G104" i="1"/>
  <c r="F104" i="1"/>
  <c r="K46" i="1"/>
  <c r="K41" i="1"/>
  <c r="M56" i="1"/>
  <c r="M61" i="1"/>
  <c r="P104" i="1" l="1"/>
  <c r="Q104" i="1"/>
  <c r="F18" i="1"/>
  <c r="G18" i="1"/>
  <c r="H18" i="1"/>
  <c r="I18" i="1"/>
  <c r="R15" i="1"/>
  <c r="R16" i="1"/>
  <c r="R17" i="1"/>
  <c r="F13" i="1"/>
  <c r="G13" i="1"/>
  <c r="H13" i="1"/>
  <c r="I13" i="1"/>
  <c r="R10" i="1"/>
  <c r="R11" i="1"/>
  <c r="R12" i="1"/>
  <c r="F8" i="1"/>
  <c r="G8" i="1"/>
  <c r="H8" i="1"/>
  <c r="I8" i="1"/>
  <c r="R5" i="1"/>
  <c r="R6" i="1"/>
  <c r="R7" i="1"/>
  <c r="F46" i="1"/>
  <c r="G46" i="1"/>
  <c r="H46" i="1"/>
  <c r="I46" i="1"/>
  <c r="R43" i="1"/>
  <c r="R44" i="1"/>
  <c r="R45" i="1"/>
  <c r="F23" i="1"/>
  <c r="G23" i="1"/>
  <c r="H23" i="1"/>
  <c r="I23" i="1"/>
  <c r="R20" i="1"/>
  <c r="R21" i="1"/>
  <c r="R22" i="1"/>
  <c r="F66" i="1"/>
  <c r="G66" i="1"/>
  <c r="H66" i="1"/>
  <c r="I66" i="1"/>
  <c r="R63" i="1"/>
  <c r="R64" i="1"/>
  <c r="R65" i="1"/>
  <c r="F36" i="1"/>
  <c r="G36" i="1"/>
  <c r="H36" i="1"/>
  <c r="I36" i="1"/>
  <c r="R33" i="1"/>
  <c r="R34" i="1"/>
  <c r="R35" i="1"/>
  <c r="F41" i="1"/>
  <c r="G41" i="1"/>
  <c r="H41" i="1"/>
  <c r="I41" i="1"/>
  <c r="R38" i="1"/>
  <c r="R39" i="1"/>
  <c r="R40" i="1"/>
  <c r="F56" i="1"/>
  <c r="G56" i="1"/>
  <c r="H56" i="1"/>
  <c r="I56" i="1"/>
  <c r="R53" i="1"/>
  <c r="R54" i="1"/>
  <c r="R55" i="1"/>
  <c r="F51" i="1"/>
  <c r="G51" i="1"/>
  <c r="H51" i="1"/>
  <c r="I51" i="1"/>
  <c r="R48" i="1"/>
  <c r="R49" i="1"/>
  <c r="R50" i="1"/>
  <c r="F71" i="1"/>
  <c r="G71" i="1"/>
  <c r="H71" i="1"/>
  <c r="I71" i="1"/>
  <c r="R68" i="1"/>
  <c r="R69" i="1"/>
  <c r="R70" i="1"/>
  <c r="F61" i="1"/>
  <c r="G61" i="1"/>
  <c r="H61" i="1"/>
  <c r="I61" i="1"/>
  <c r="R58" i="1"/>
  <c r="R59" i="1"/>
  <c r="R60" i="1"/>
  <c r="F110" i="1"/>
  <c r="G110" i="1"/>
  <c r="H110" i="1"/>
  <c r="I110" i="1"/>
  <c r="R107" i="1"/>
  <c r="R108" i="1"/>
  <c r="R109" i="1"/>
  <c r="F116" i="1"/>
  <c r="G116" i="1"/>
  <c r="H116" i="1"/>
  <c r="I116" i="1"/>
  <c r="J116" i="1"/>
  <c r="K116" i="1"/>
  <c r="L116" i="1"/>
  <c r="M116" i="1"/>
  <c r="N116" i="1"/>
  <c r="O116" i="1"/>
  <c r="P116" i="1"/>
  <c r="Q116" i="1"/>
  <c r="R113" i="1"/>
  <c r="R114" i="1"/>
  <c r="R115" i="1"/>
  <c r="R116" i="1" l="1"/>
  <c r="Q110" i="1"/>
  <c r="Q46" i="1"/>
  <c r="Q41" i="1"/>
  <c r="Q36" i="1"/>
  <c r="Q71" i="1"/>
  <c r="Q66" i="1"/>
  <c r="Q61" i="1"/>
  <c r="Q56" i="1"/>
  <c r="Q51" i="1"/>
  <c r="Q23" i="1"/>
  <c r="Q18" i="1"/>
  <c r="P110" i="1"/>
  <c r="P46" i="1"/>
  <c r="P41" i="1"/>
  <c r="P36" i="1"/>
  <c r="P71" i="1"/>
  <c r="P66" i="1"/>
  <c r="P61" i="1"/>
  <c r="O56" i="1"/>
  <c r="P56" i="1"/>
  <c r="P51" i="1"/>
  <c r="P23" i="1"/>
  <c r="P18" i="1"/>
  <c r="J13" i="1"/>
  <c r="K13" i="1"/>
  <c r="L13" i="1"/>
  <c r="M13" i="1"/>
  <c r="N13" i="1"/>
  <c r="O13" i="1"/>
  <c r="P13" i="1"/>
  <c r="Q13" i="1"/>
  <c r="P8" i="1"/>
  <c r="O110" i="1"/>
  <c r="O104" i="1"/>
  <c r="O46" i="1"/>
  <c r="O41" i="1"/>
  <c r="O36" i="1"/>
  <c r="O71" i="1"/>
  <c r="O66" i="1"/>
  <c r="O61" i="1"/>
  <c r="O51" i="1"/>
  <c r="O23" i="1"/>
  <c r="O18" i="1"/>
  <c r="N8" i="1"/>
  <c r="O8" i="1"/>
  <c r="N51" i="1"/>
  <c r="N110" i="1"/>
  <c r="N104" i="1"/>
  <c r="N46" i="1"/>
  <c r="N41" i="1"/>
  <c r="N36" i="1"/>
  <c r="N71" i="1"/>
  <c r="N66" i="1"/>
  <c r="N61" i="1"/>
  <c r="N56" i="1"/>
  <c r="N23" i="1"/>
  <c r="N18" i="1"/>
  <c r="M110" i="1"/>
  <c r="M104" i="1"/>
  <c r="J46" i="1"/>
  <c r="L46" i="1"/>
  <c r="M46" i="1"/>
  <c r="M41" i="1"/>
  <c r="M36" i="1"/>
  <c r="M71" i="1"/>
  <c r="M66" i="1"/>
  <c r="M51" i="1"/>
  <c r="M23" i="1"/>
  <c r="M18" i="1"/>
  <c r="M8" i="1"/>
  <c r="L110" i="1"/>
  <c r="L104" i="1"/>
  <c r="L41" i="1"/>
  <c r="L36" i="1"/>
  <c r="L71" i="1"/>
  <c r="L66" i="1"/>
  <c r="L61" i="1"/>
  <c r="L56" i="1"/>
  <c r="L51" i="1"/>
  <c r="L23" i="1"/>
  <c r="L18" i="1"/>
  <c r="L8" i="1"/>
  <c r="J110" i="1"/>
  <c r="K110" i="1"/>
  <c r="K104" i="1"/>
  <c r="K36" i="1"/>
  <c r="K71" i="1"/>
  <c r="K66" i="1"/>
  <c r="K61" i="1"/>
  <c r="K56" i="1"/>
  <c r="K51" i="1"/>
  <c r="K23" i="1"/>
  <c r="K18" i="1"/>
  <c r="K8" i="1"/>
  <c r="J104" i="1"/>
  <c r="J41" i="1"/>
  <c r="J36" i="1"/>
  <c r="F76" i="1"/>
  <c r="G76" i="1"/>
  <c r="H76" i="1"/>
  <c r="I76" i="1"/>
  <c r="J76" i="1"/>
  <c r="K76" i="1"/>
  <c r="L76" i="1"/>
  <c r="M76" i="1"/>
  <c r="N76" i="1"/>
  <c r="O76" i="1"/>
  <c r="P76" i="1"/>
  <c r="Q76" i="1"/>
  <c r="R73" i="1"/>
  <c r="R74" i="1"/>
  <c r="R75" i="1"/>
  <c r="J71" i="1"/>
  <c r="J66" i="1"/>
  <c r="J61" i="1"/>
  <c r="J56" i="1"/>
  <c r="J51" i="1"/>
  <c r="J23" i="1"/>
  <c r="J18" i="1"/>
  <c r="J8" i="1"/>
  <c r="I93" i="1"/>
  <c r="I98" i="1"/>
  <c r="H98" i="1"/>
  <c r="G98" i="1"/>
  <c r="F98" i="1"/>
  <c r="I31" i="1"/>
  <c r="I27" i="1"/>
  <c r="F89" i="1"/>
  <c r="R87" i="1"/>
  <c r="R88" i="1"/>
  <c r="I84" i="1"/>
  <c r="H31" i="1"/>
  <c r="H27" i="1"/>
  <c r="H93" i="1"/>
  <c r="H84" i="1"/>
  <c r="G93" i="1"/>
  <c r="F93" i="1"/>
  <c r="G31" i="1"/>
  <c r="G27" i="1"/>
  <c r="R91" i="1"/>
  <c r="R92" i="1"/>
  <c r="F84" i="1"/>
  <c r="G84" i="1"/>
  <c r="R82" i="1"/>
  <c r="R83" i="1"/>
  <c r="F80" i="1"/>
  <c r="G80" i="1"/>
  <c r="R78" i="1"/>
  <c r="R79" i="1"/>
  <c r="R96" i="1"/>
  <c r="R97" i="1"/>
  <c r="F31" i="1"/>
  <c r="R29" i="1"/>
  <c r="R30" i="1"/>
  <c r="F27" i="1"/>
  <c r="R25" i="1"/>
  <c r="R26" i="1"/>
  <c r="Q31" i="1"/>
  <c r="Q27" i="1"/>
  <c r="Q93" i="1"/>
  <c r="Q89" i="1"/>
  <c r="P89" i="1"/>
  <c r="Q84" i="1"/>
  <c r="Q80" i="1"/>
  <c r="P98" i="1"/>
  <c r="P31" i="1"/>
  <c r="P27" i="1"/>
  <c r="P93" i="1"/>
  <c r="P84" i="1"/>
  <c r="P80" i="1"/>
  <c r="O98" i="1"/>
  <c r="O31" i="1"/>
  <c r="O27" i="1"/>
  <c r="O84" i="1"/>
  <c r="O80" i="1"/>
  <c r="N98" i="1"/>
  <c r="N31" i="1"/>
  <c r="N27" i="1"/>
  <c r="N84" i="1"/>
  <c r="M80" i="1"/>
  <c r="N80" i="1"/>
  <c r="M98" i="1"/>
  <c r="M31" i="1"/>
  <c r="M27" i="1"/>
  <c r="M84" i="1"/>
  <c r="L98" i="1"/>
  <c r="L31" i="1"/>
  <c r="L27" i="1"/>
  <c r="L89" i="1"/>
  <c r="L84" i="1"/>
  <c r="J80" i="1"/>
  <c r="K80" i="1"/>
  <c r="L80" i="1"/>
  <c r="K98" i="1"/>
  <c r="K31" i="1"/>
  <c r="K27" i="1"/>
  <c r="K84" i="1"/>
  <c r="K93" i="1"/>
  <c r="K89" i="1"/>
  <c r="J98" i="1"/>
  <c r="J31" i="1"/>
  <c r="J27" i="1"/>
  <c r="J93" i="1"/>
  <c r="J89" i="1"/>
  <c r="J84" i="1"/>
  <c r="R51" i="1" l="1"/>
  <c r="R71" i="1"/>
  <c r="R36" i="1"/>
  <c r="R41" i="1"/>
  <c r="R46" i="1"/>
  <c r="R56" i="1"/>
  <c r="R93" i="1"/>
  <c r="R80" i="1"/>
  <c r="R27" i="1"/>
  <c r="R18" i="1"/>
  <c r="R61" i="1"/>
  <c r="R110" i="1"/>
  <c r="R76" i="1"/>
  <c r="R89" i="1"/>
  <c r="R98" i="1"/>
  <c r="R23" i="1"/>
  <c r="R66" i="1"/>
  <c r="R13" i="1"/>
  <c r="R31" i="1"/>
  <c r="R104" i="1"/>
  <c r="R84" i="1"/>
  <c r="Q8" i="1"/>
  <c r="R8" i="1" s="1"/>
</calcChain>
</file>

<file path=xl/sharedStrings.xml><?xml version="1.0" encoding="utf-8"?>
<sst xmlns="http://schemas.openxmlformats.org/spreadsheetml/2006/main" count="435" uniqueCount="61">
  <si>
    <t>№</t>
  </si>
  <si>
    <t>ниво на мерене</t>
  </si>
  <si>
    <t>м.август 2018</t>
  </si>
  <si>
    <t>м.септември 2018</t>
  </si>
  <si>
    <t>м.октомври 2018</t>
  </si>
  <si>
    <t>м.ноември 2018</t>
  </si>
  <si>
    <t>м.декември 2018</t>
  </si>
  <si>
    <t>м.януари 2019</t>
  </si>
  <si>
    <t>м.февруари 2019</t>
  </si>
  <si>
    <t>м.юли   2019</t>
  </si>
  <si>
    <t>м.юни   2019</t>
  </si>
  <si>
    <t>м.май     2019</t>
  </si>
  <si>
    <t xml:space="preserve">м.април    2019 </t>
  </si>
  <si>
    <t>м.март      2019</t>
  </si>
  <si>
    <t>НН</t>
  </si>
  <si>
    <t>върхова</t>
  </si>
  <si>
    <t>дневна</t>
  </si>
  <si>
    <t>нощна</t>
  </si>
  <si>
    <t>гр. ВАРНА</t>
  </si>
  <si>
    <t>ТУ - Общежитие бл.15,    ул. Дубровник        1210033</t>
  </si>
  <si>
    <t>ТУ - Общежитие бл.18,    ул. Дубровник        1210034</t>
  </si>
  <si>
    <t>ИМТМ в двора на ТУ/ Мадара/Академика/                1212040</t>
  </si>
  <si>
    <t>ТУ - Печатница мет.хале ул.Студентска 51             1270022</t>
  </si>
  <si>
    <t>ТУ - Отоплителна центр. ул.Студентска 52    1270023</t>
  </si>
  <si>
    <t>ТУ - Студентски столове  ул.Студентска 53      1270024</t>
  </si>
  <si>
    <t>ТУ - УПК                             1270013</t>
  </si>
  <si>
    <t>1 1</t>
  </si>
  <si>
    <t>ТУ - УПБ                             ул.Студентска 45                 1270016</t>
  </si>
  <si>
    <t xml:space="preserve">ТУ - НУК                                           ул.Студентска 46                1270017  </t>
  </si>
  <si>
    <t>СрН</t>
  </si>
  <si>
    <t>ВИЛНА ЗОНА ВАРНА</t>
  </si>
  <si>
    <t>КК КАМЧИЯ</t>
  </si>
  <si>
    <t>Поч. База ТУ - Камчия                       1673020</t>
  </si>
  <si>
    <t>Сграда ДТК,                     ж.к. Добротица                  0110261</t>
  </si>
  <si>
    <t>гр. ЧЕПЕЛАРЕ</t>
  </si>
  <si>
    <t>ТУ – вилна зона Сотира, трифазен            0110105010</t>
  </si>
  <si>
    <t>ТУ – Паркинг, ул. Мир 40   0100606187</t>
  </si>
  <si>
    <t>ТУ - Отоплителна центр. ул.Студентска 50                  1270021</t>
  </si>
  <si>
    <t>ТУ- Бриз-Юг/Почивка/, Т579-81                              1514054</t>
  </si>
  <si>
    <t>м.юли      2019</t>
  </si>
  <si>
    <t>м.юли     2019</t>
  </si>
  <si>
    <t>м.юли       2019</t>
  </si>
  <si>
    <t>м.юли        2019</t>
  </si>
  <si>
    <t xml:space="preserve">НАИМЕНОВАНИЕ НА ОБЕКТА                            абонатен №                               </t>
  </si>
  <si>
    <t>общо    в+д+н</t>
  </si>
  <si>
    <t>общо    д+н</t>
  </si>
  <si>
    <t xml:space="preserve">общо НН+СрН </t>
  </si>
  <si>
    <t>Тарифа на обекта</t>
  </si>
  <si>
    <t>Общо за всички обекти на Технически университет - Варна</t>
  </si>
  <si>
    <r>
      <t xml:space="preserve">ТУ – ЕФ, МФ, ТВ, Спор. зала          </t>
    </r>
    <r>
      <rPr>
        <b/>
        <sz val="11"/>
        <color theme="1"/>
        <rFont val="Times New Roman"/>
        <family val="1"/>
        <charset val="204"/>
      </rPr>
      <t xml:space="preserve"> ул.Студентска 47             1270018</t>
    </r>
  </si>
  <si>
    <r>
      <t xml:space="preserve">ТУ – резервен трафопост 221   </t>
    </r>
    <r>
      <rPr>
        <b/>
        <sz val="11"/>
        <color theme="1"/>
        <rFont val="Times New Roman"/>
        <family val="1"/>
        <charset val="204"/>
      </rPr>
      <t>ул.Студентска 48        1270019</t>
    </r>
  </si>
  <si>
    <r>
      <rPr>
        <b/>
        <sz val="14"/>
        <color theme="1"/>
        <rFont val="Times New Roman"/>
        <family val="1"/>
        <charset val="204"/>
      </rPr>
      <t xml:space="preserve">Списък на обектите присъединени на ниско и средно напрежение при Технически университет - Варна     </t>
    </r>
    <r>
      <rPr>
        <b/>
        <sz val="11"/>
        <color theme="1"/>
        <rFont val="Times New Roman"/>
        <family val="1"/>
        <charset val="204"/>
      </rPr>
      <t xml:space="preserve">               </t>
    </r>
    <r>
      <rPr>
        <b/>
        <sz val="14"/>
        <color theme="1"/>
        <rFont val="Times New Roman"/>
        <family val="1"/>
        <charset val="204"/>
      </rPr>
      <t>Приложение № 1</t>
    </r>
  </si>
  <si>
    <t>ТУ - Общежитие бл.13    ул. Басанович       1210032</t>
  </si>
  <si>
    <t>ТУ - Отоплителна центр. ул. Студентска 49        1270020</t>
  </si>
  <si>
    <t>ТУ - Малки предприятия УПК                                        1270015</t>
  </si>
  <si>
    <t>ТУ – кв. Изгрев,                           ул. Мир 88, ет. 3, ап.5               0110105008</t>
  </si>
  <si>
    <t>ТУ – кв. Изгрев,                           ул. Мир 88, ет. 3, ап.6               0110105009</t>
  </si>
  <si>
    <t>Поч. Станция Чайка,      ул. Минчо Маринов № 1              03325607</t>
  </si>
  <si>
    <t>гр. ДОБРИЧ</t>
  </si>
  <si>
    <t xml:space="preserve">Годишно потребление на ел. енергия в kWh </t>
  </si>
  <si>
    <t>Потребление  на ел.енергия по месеци,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</si>
</sst>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7" fontId="4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5" fillId="0" borderId="1" xfId="0" applyFont="1" applyFill="1" applyBorder="1"/>
    <xf numFmtId="0" fontId="2" fillId="0" borderId="1" xfId="0" applyFont="1" applyFill="1" applyBorder="1"/>
    <xf numFmtId="2" fontId="5" fillId="0" borderId="1" xfId="0" applyNumberFormat="1" applyFont="1" applyFill="1" applyBorder="1"/>
    <xf numFmtId="0" fontId="2" fillId="0" borderId="1" xfId="0" applyFont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1" xfId="0" applyFont="1" applyBorder="1"/>
    <xf numFmtId="17" fontId="7" fillId="0" borderId="1" xfId="0" applyNumberFormat="1" applyFont="1" applyFill="1" applyBorder="1" applyAlignment="1">
      <alignment wrapText="1"/>
    </xf>
    <xf numFmtId="1" fontId="5" fillId="0" borderId="1" xfId="0" applyNumberFormat="1" applyFont="1" applyFill="1" applyBorder="1"/>
    <xf numFmtId="0" fontId="2" fillId="0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/>
    </xf>
    <xf numFmtId="164" fontId="5" fillId="0" borderId="1" xfId="0" applyNumberFormat="1" applyFont="1" applyFill="1" applyBorder="1"/>
    <xf numFmtId="164" fontId="2" fillId="0" borderId="1" xfId="0" applyNumberFormat="1" applyFont="1" applyFill="1" applyBorder="1"/>
    <xf numFmtId="0" fontId="2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textRotation="45"/>
    </xf>
    <xf numFmtId="0" fontId="5" fillId="0" borderId="1" xfId="0" applyFont="1" applyFill="1" applyBorder="1" applyAlignment="1"/>
    <xf numFmtId="0" fontId="2" fillId="0" borderId="1" xfId="0" applyFont="1" applyFill="1" applyBorder="1" applyAlignment="1"/>
    <xf numFmtId="2" fontId="2" fillId="0" borderId="1" xfId="0" applyNumberFormat="1" applyFont="1" applyFill="1" applyBorder="1"/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33"/>
  <sheetViews>
    <sheetView tabSelected="1" topLeftCell="B19" zoomScaleNormal="100" workbookViewId="0">
      <selection activeCell="C4" sqref="C4:R4"/>
    </sheetView>
  </sheetViews>
  <sheetFormatPr defaultRowHeight="15" x14ac:dyDescent="0.25"/>
  <cols>
    <col min="1" max="1" width="0" hidden="1" customWidth="1"/>
    <col min="2" max="2" width="5.5703125" style="1" customWidth="1"/>
    <col min="3" max="3" width="26.5703125" style="1" customWidth="1"/>
    <col min="4" max="4" width="7" style="1" customWidth="1"/>
    <col min="5" max="5" width="11.42578125" customWidth="1"/>
    <col min="6" max="6" width="8.7109375" customWidth="1"/>
    <col min="7" max="7" width="10.7109375" customWidth="1"/>
    <col min="8" max="8" width="10" customWidth="1"/>
    <col min="10" max="10" width="10" customWidth="1"/>
    <col min="12" max="12" width="9.7109375" customWidth="1"/>
    <col min="13" max="13" width="8.85546875" customWidth="1"/>
    <col min="14" max="14" width="7.85546875" customWidth="1"/>
    <col min="15" max="15" width="9" customWidth="1"/>
    <col min="16" max="16" width="8" customWidth="1"/>
    <col min="17" max="17" width="9.5703125" customWidth="1"/>
    <col min="18" max="18" width="14.7109375" style="1" customWidth="1"/>
  </cols>
  <sheetData>
    <row r="1" spans="2:18" ht="39" customHeight="1" x14ac:dyDescent="0.3">
      <c r="B1" s="32" t="s">
        <v>51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</row>
    <row r="2" spans="2:18" ht="60" customHeight="1" x14ac:dyDescent="0.25">
      <c r="B2" s="35" t="s">
        <v>0</v>
      </c>
      <c r="C2" s="41" t="s">
        <v>43</v>
      </c>
      <c r="D2" s="40" t="s">
        <v>1</v>
      </c>
      <c r="E2" s="40" t="s">
        <v>47</v>
      </c>
      <c r="F2" s="38" t="s">
        <v>60</v>
      </c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9" t="s">
        <v>59</v>
      </c>
    </row>
    <row r="3" spans="2:18" ht="24.75" customHeight="1" x14ac:dyDescent="0.25">
      <c r="B3" s="35"/>
      <c r="C3" s="41"/>
      <c r="D3" s="40"/>
      <c r="E3" s="40"/>
      <c r="F3" s="3" t="s">
        <v>2</v>
      </c>
      <c r="G3" s="3" t="s">
        <v>3</v>
      </c>
      <c r="H3" s="3" t="s">
        <v>4</v>
      </c>
      <c r="I3" s="3" t="s">
        <v>5</v>
      </c>
      <c r="J3" s="3" t="s">
        <v>6</v>
      </c>
      <c r="K3" s="3" t="s">
        <v>7</v>
      </c>
      <c r="L3" s="3" t="s">
        <v>8</v>
      </c>
      <c r="M3" s="3" t="s">
        <v>13</v>
      </c>
      <c r="N3" s="3" t="s">
        <v>12</v>
      </c>
      <c r="O3" s="3" t="s">
        <v>11</v>
      </c>
      <c r="P3" s="3" t="s">
        <v>10</v>
      </c>
      <c r="Q3" s="3" t="s">
        <v>9</v>
      </c>
      <c r="R3" s="39"/>
    </row>
    <row r="4" spans="2:18" ht="19.5" customHeight="1" x14ac:dyDescent="0.25">
      <c r="B4" s="4"/>
      <c r="C4" s="42" t="s">
        <v>18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</row>
    <row r="5" spans="2:18" ht="15.75" customHeight="1" x14ac:dyDescent="0.25">
      <c r="B5" s="35">
        <v>1</v>
      </c>
      <c r="C5" s="36" t="s">
        <v>52</v>
      </c>
      <c r="D5" s="30" t="s">
        <v>14</v>
      </c>
      <c r="E5" s="5" t="s">
        <v>15</v>
      </c>
      <c r="F5" s="5">
        <v>395.34</v>
      </c>
      <c r="G5" s="5">
        <v>1500.66</v>
      </c>
      <c r="H5" s="5">
        <v>4145.04</v>
      </c>
      <c r="I5" s="5">
        <v>5406.06</v>
      </c>
      <c r="J5" s="5">
        <v>4827.42</v>
      </c>
      <c r="K5" s="5">
        <v>5823.9</v>
      </c>
      <c r="L5" s="5">
        <v>4957.0200000000004</v>
      </c>
      <c r="M5" s="5">
        <v>4261.8</v>
      </c>
      <c r="N5" s="5">
        <v>3465.48</v>
      </c>
      <c r="O5" s="5">
        <v>2267.88</v>
      </c>
      <c r="P5" s="5">
        <v>991.56</v>
      </c>
      <c r="Q5" s="5">
        <v>292.44</v>
      </c>
      <c r="R5" s="6">
        <f>SUM(F5:Q5)</f>
        <v>38334.6</v>
      </c>
    </row>
    <row r="6" spans="2:18" x14ac:dyDescent="0.25">
      <c r="B6" s="35"/>
      <c r="C6" s="36"/>
      <c r="D6" s="30"/>
      <c r="E6" s="5" t="s">
        <v>16</v>
      </c>
      <c r="F6" s="5">
        <v>506.46</v>
      </c>
      <c r="G6" s="5">
        <v>1816.32</v>
      </c>
      <c r="H6" s="5">
        <v>5393.7</v>
      </c>
      <c r="I6" s="5">
        <v>7260.42</v>
      </c>
      <c r="J6" s="5">
        <v>7033.26</v>
      </c>
      <c r="K6" s="5">
        <v>8464.7999999999993</v>
      </c>
      <c r="L6" s="5">
        <v>6616.2</v>
      </c>
      <c r="M6" s="5">
        <v>5937.24</v>
      </c>
      <c r="N6" s="5">
        <v>5643.12</v>
      </c>
      <c r="O6" s="5">
        <v>3708.54</v>
      </c>
      <c r="P6" s="5">
        <v>1599.66</v>
      </c>
      <c r="Q6" s="5">
        <v>474.42</v>
      </c>
      <c r="R6" s="6">
        <f>SUM(F6:Q6)</f>
        <v>54454.14</v>
      </c>
    </row>
    <row r="7" spans="2:18" x14ac:dyDescent="0.25">
      <c r="B7" s="35"/>
      <c r="C7" s="36"/>
      <c r="D7" s="30"/>
      <c r="E7" s="5" t="s">
        <v>17</v>
      </c>
      <c r="F7" s="5">
        <v>545.64</v>
      </c>
      <c r="G7" s="5">
        <v>1738.68</v>
      </c>
      <c r="H7" s="5">
        <v>5780.64</v>
      </c>
      <c r="I7" s="5">
        <v>8350.98</v>
      </c>
      <c r="J7" s="5">
        <v>5466.3</v>
      </c>
      <c r="K7" s="5">
        <v>7027.86</v>
      </c>
      <c r="L7" s="5">
        <v>5352.6</v>
      </c>
      <c r="M7" s="5">
        <v>4897.8</v>
      </c>
      <c r="N7" s="5">
        <v>3993.42</v>
      </c>
      <c r="O7" s="5">
        <v>2735.94</v>
      </c>
      <c r="P7" s="5">
        <v>1267.32</v>
      </c>
      <c r="Q7" s="7">
        <v>360.3</v>
      </c>
      <c r="R7" s="6">
        <f>SUM(F7:Q7)</f>
        <v>47517.48000000001</v>
      </c>
    </row>
    <row r="8" spans="2:18" ht="29.25" x14ac:dyDescent="0.25">
      <c r="B8" s="8"/>
      <c r="C8" s="9"/>
      <c r="D8" s="10"/>
      <c r="E8" s="11" t="s">
        <v>44</v>
      </c>
      <c r="F8" s="12">
        <f t="shared" ref="F8:Q8" si="0">SUM(F5:F7)</f>
        <v>1447.44</v>
      </c>
      <c r="G8" s="12">
        <f t="shared" si="0"/>
        <v>5055.66</v>
      </c>
      <c r="H8" s="12">
        <f t="shared" si="0"/>
        <v>15319.380000000001</v>
      </c>
      <c r="I8" s="12">
        <f t="shared" si="0"/>
        <v>21017.46</v>
      </c>
      <c r="J8" s="12">
        <f t="shared" si="0"/>
        <v>17326.98</v>
      </c>
      <c r="K8" s="12">
        <f t="shared" si="0"/>
        <v>21316.559999999998</v>
      </c>
      <c r="L8" s="12">
        <f t="shared" si="0"/>
        <v>16925.82</v>
      </c>
      <c r="M8" s="13">
        <f t="shared" si="0"/>
        <v>15096.84</v>
      </c>
      <c r="N8" s="12">
        <f t="shared" si="0"/>
        <v>13102.02</v>
      </c>
      <c r="O8" s="12">
        <f t="shared" si="0"/>
        <v>8712.36</v>
      </c>
      <c r="P8" s="12">
        <f t="shared" si="0"/>
        <v>3858.54</v>
      </c>
      <c r="Q8" s="12">
        <f t="shared" si="0"/>
        <v>1127.1600000000001</v>
      </c>
      <c r="R8" s="12">
        <f>SUM(F8:Q8)</f>
        <v>140306.22</v>
      </c>
    </row>
    <row r="9" spans="2:18" ht="23.25" x14ac:dyDescent="0.25">
      <c r="B9" s="14"/>
      <c r="C9" s="6"/>
      <c r="D9" s="6"/>
      <c r="E9" s="5"/>
      <c r="F9" s="15" t="s">
        <v>2</v>
      </c>
      <c r="G9" s="15" t="s">
        <v>3</v>
      </c>
      <c r="H9" s="15" t="s">
        <v>4</v>
      </c>
      <c r="I9" s="15" t="s">
        <v>5</v>
      </c>
      <c r="J9" s="15" t="s">
        <v>6</v>
      </c>
      <c r="K9" s="15" t="s">
        <v>7</v>
      </c>
      <c r="L9" s="15" t="s">
        <v>8</v>
      </c>
      <c r="M9" s="15" t="s">
        <v>13</v>
      </c>
      <c r="N9" s="15" t="s">
        <v>12</v>
      </c>
      <c r="O9" s="15" t="s">
        <v>11</v>
      </c>
      <c r="P9" s="15" t="s">
        <v>10</v>
      </c>
      <c r="Q9" s="15" t="s">
        <v>9</v>
      </c>
      <c r="R9" s="6"/>
    </row>
    <row r="10" spans="2:18" x14ac:dyDescent="0.25">
      <c r="B10" s="35">
        <v>2</v>
      </c>
      <c r="C10" s="36" t="s">
        <v>19</v>
      </c>
      <c r="D10" s="30" t="s">
        <v>14</v>
      </c>
      <c r="E10" s="5" t="s">
        <v>15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16">
        <v>0</v>
      </c>
      <c r="R10" s="6">
        <f>SUM(F10:Q10)</f>
        <v>0</v>
      </c>
    </row>
    <row r="11" spans="2:18" x14ac:dyDescent="0.25">
      <c r="B11" s="35"/>
      <c r="C11" s="36"/>
      <c r="D11" s="30"/>
      <c r="E11" s="5" t="s">
        <v>16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16">
        <v>0</v>
      </c>
      <c r="R11" s="6">
        <f>SUM(F11:Q11)</f>
        <v>0</v>
      </c>
    </row>
    <row r="12" spans="2:18" x14ac:dyDescent="0.25">
      <c r="B12" s="35"/>
      <c r="C12" s="36"/>
      <c r="D12" s="30"/>
      <c r="E12" s="5" t="s">
        <v>17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16">
        <v>0</v>
      </c>
      <c r="R12" s="6">
        <f>SUM(F12:Q12)</f>
        <v>0</v>
      </c>
    </row>
    <row r="13" spans="2:18" s="1" customFormat="1" ht="29.25" x14ac:dyDescent="0.25">
      <c r="B13" s="8"/>
      <c r="C13" s="17"/>
      <c r="D13" s="10"/>
      <c r="E13" s="11" t="s">
        <v>44</v>
      </c>
      <c r="F13" s="12">
        <f t="shared" ref="F13:Q13" si="1">SUM(F10:F12)</f>
        <v>0</v>
      </c>
      <c r="G13" s="12">
        <f t="shared" si="1"/>
        <v>0</v>
      </c>
      <c r="H13" s="12">
        <f t="shared" si="1"/>
        <v>0</v>
      </c>
      <c r="I13" s="12">
        <f t="shared" si="1"/>
        <v>0</v>
      </c>
      <c r="J13" s="12">
        <f t="shared" si="1"/>
        <v>0</v>
      </c>
      <c r="K13" s="12">
        <f t="shared" si="1"/>
        <v>0</v>
      </c>
      <c r="L13" s="12">
        <f t="shared" si="1"/>
        <v>0</v>
      </c>
      <c r="M13" s="12">
        <f t="shared" si="1"/>
        <v>0</v>
      </c>
      <c r="N13" s="12">
        <f t="shared" si="1"/>
        <v>0</v>
      </c>
      <c r="O13" s="12">
        <f t="shared" si="1"/>
        <v>0</v>
      </c>
      <c r="P13" s="12">
        <f t="shared" si="1"/>
        <v>0</v>
      </c>
      <c r="Q13" s="18">
        <f t="shared" si="1"/>
        <v>0</v>
      </c>
      <c r="R13" s="12">
        <f>SUM(F13:Q13)</f>
        <v>0</v>
      </c>
    </row>
    <row r="14" spans="2:18" ht="23.25" x14ac:dyDescent="0.25">
      <c r="B14" s="14"/>
      <c r="C14" s="6"/>
      <c r="D14" s="6"/>
      <c r="E14" s="5"/>
      <c r="F14" s="15" t="s">
        <v>2</v>
      </c>
      <c r="G14" s="15" t="s">
        <v>3</v>
      </c>
      <c r="H14" s="15" t="s">
        <v>4</v>
      </c>
      <c r="I14" s="15" t="s">
        <v>5</v>
      </c>
      <c r="J14" s="15" t="s">
        <v>6</v>
      </c>
      <c r="K14" s="15" t="s">
        <v>7</v>
      </c>
      <c r="L14" s="15" t="s">
        <v>8</v>
      </c>
      <c r="M14" s="15" t="s">
        <v>13</v>
      </c>
      <c r="N14" s="15" t="s">
        <v>12</v>
      </c>
      <c r="O14" s="15" t="s">
        <v>11</v>
      </c>
      <c r="P14" s="15" t="s">
        <v>10</v>
      </c>
      <c r="Q14" s="15" t="s">
        <v>9</v>
      </c>
      <c r="R14" s="6"/>
    </row>
    <row r="15" spans="2:18" x14ac:dyDescent="0.25">
      <c r="B15" s="35">
        <v>3</v>
      </c>
      <c r="C15" s="36" t="s">
        <v>20</v>
      </c>
      <c r="D15" s="30" t="s">
        <v>14</v>
      </c>
      <c r="E15" s="5" t="s">
        <v>15</v>
      </c>
      <c r="F15" s="5">
        <v>2622.64</v>
      </c>
      <c r="G15" s="5">
        <v>5026</v>
      </c>
      <c r="H15" s="5">
        <v>7815.68</v>
      </c>
      <c r="I15" s="5">
        <v>7995.6</v>
      </c>
      <c r="J15" s="5">
        <v>7185.2</v>
      </c>
      <c r="K15" s="5">
        <v>7515.44</v>
      </c>
      <c r="L15" s="5">
        <v>7414.72</v>
      </c>
      <c r="M15" s="5">
        <v>7570.72</v>
      </c>
      <c r="N15" s="5">
        <v>7054.72</v>
      </c>
      <c r="O15" s="5">
        <v>5712</v>
      </c>
      <c r="P15" s="5">
        <v>3523.28</v>
      </c>
      <c r="Q15" s="7">
        <v>2694.48</v>
      </c>
      <c r="R15" s="6">
        <f>SUM(F15:Q15)</f>
        <v>72130.48</v>
      </c>
    </row>
    <row r="16" spans="2:18" x14ac:dyDescent="0.25">
      <c r="B16" s="35"/>
      <c r="C16" s="36"/>
      <c r="D16" s="30"/>
      <c r="E16" s="5" t="s">
        <v>16</v>
      </c>
      <c r="F16" s="5">
        <v>2681.52</v>
      </c>
      <c r="G16" s="5">
        <v>5695.52</v>
      </c>
      <c r="H16" s="5">
        <v>9521.44</v>
      </c>
      <c r="I16" s="5">
        <v>9910.7199999999993</v>
      </c>
      <c r="J16" s="5">
        <v>11474.8</v>
      </c>
      <c r="K16" s="5">
        <v>11856.16</v>
      </c>
      <c r="L16" s="5">
        <v>11325.52</v>
      </c>
      <c r="M16" s="5">
        <v>11724.32</v>
      </c>
      <c r="N16" s="5">
        <v>10302.48</v>
      </c>
      <c r="O16" s="5">
        <v>8192.48</v>
      </c>
      <c r="P16" s="5">
        <v>4913.6000000000004</v>
      </c>
      <c r="Q16" s="7">
        <v>3484</v>
      </c>
      <c r="R16" s="6">
        <f>SUM(F16:Q16)</f>
        <v>101082.56</v>
      </c>
    </row>
    <row r="17" spans="2:18" x14ac:dyDescent="0.25">
      <c r="B17" s="35"/>
      <c r="C17" s="36"/>
      <c r="D17" s="30"/>
      <c r="E17" s="5" t="s">
        <v>17</v>
      </c>
      <c r="F17" s="5">
        <v>3158.72</v>
      </c>
      <c r="G17" s="5">
        <v>5482.08</v>
      </c>
      <c r="H17" s="5">
        <v>8550.64</v>
      </c>
      <c r="I17" s="5">
        <v>9283.52</v>
      </c>
      <c r="J17" s="5">
        <v>6757.44</v>
      </c>
      <c r="K17" s="5">
        <v>6753.04</v>
      </c>
      <c r="L17" s="5">
        <v>6236.64</v>
      </c>
      <c r="M17" s="5">
        <v>6502.48</v>
      </c>
      <c r="N17" s="5">
        <v>6344</v>
      </c>
      <c r="O17" s="5">
        <v>4994.96</v>
      </c>
      <c r="P17" s="5">
        <v>3281.04</v>
      </c>
      <c r="Q17" s="7">
        <v>2463.1999999999998</v>
      </c>
      <c r="R17" s="6">
        <f>SUM(F17:Q17)</f>
        <v>69807.759999999995</v>
      </c>
    </row>
    <row r="18" spans="2:18" s="2" customFormat="1" ht="28.5" x14ac:dyDescent="0.25">
      <c r="B18" s="19"/>
      <c r="C18" s="12"/>
      <c r="D18" s="12"/>
      <c r="E18" s="20" t="s">
        <v>44</v>
      </c>
      <c r="F18" s="12">
        <f t="shared" ref="F18:Q18" si="2">SUM(F15:F17)</f>
        <v>8462.8799999999992</v>
      </c>
      <c r="G18" s="12">
        <f t="shared" si="2"/>
        <v>16203.6</v>
      </c>
      <c r="H18" s="12">
        <f t="shared" si="2"/>
        <v>25887.760000000002</v>
      </c>
      <c r="I18" s="12">
        <f t="shared" si="2"/>
        <v>27189.84</v>
      </c>
      <c r="J18" s="12">
        <f t="shared" si="2"/>
        <v>25417.439999999999</v>
      </c>
      <c r="K18" s="12">
        <f t="shared" si="2"/>
        <v>26124.639999999999</v>
      </c>
      <c r="L18" s="12">
        <f t="shared" si="2"/>
        <v>24976.880000000001</v>
      </c>
      <c r="M18" s="12">
        <f t="shared" si="2"/>
        <v>25797.52</v>
      </c>
      <c r="N18" s="12">
        <f t="shared" si="2"/>
        <v>23701.200000000001</v>
      </c>
      <c r="O18" s="12">
        <f t="shared" si="2"/>
        <v>18899.439999999999</v>
      </c>
      <c r="P18" s="12">
        <f t="shared" si="2"/>
        <v>11717.920000000002</v>
      </c>
      <c r="Q18" s="21">
        <f t="shared" si="2"/>
        <v>8641.68</v>
      </c>
      <c r="R18" s="12">
        <f>SUM(F18:Q18)</f>
        <v>243020.80000000002</v>
      </c>
    </row>
    <row r="19" spans="2:18" ht="23.25" x14ac:dyDescent="0.25">
      <c r="B19" s="14"/>
      <c r="C19" s="6"/>
      <c r="D19" s="6"/>
      <c r="E19" s="5"/>
      <c r="F19" s="15" t="s">
        <v>2</v>
      </c>
      <c r="G19" s="15" t="s">
        <v>3</v>
      </c>
      <c r="H19" s="15" t="s">
        <v>4</v>
      </c>
      <c r="I19" s="15" t="s">
        <v>5</v>
      </c>
      <c r="J19" s="15" t="s">
        <v>6</v>
      </c>
      <c r="K19" s="15" t="s">
        <v>7</v>
      </c>
      <c r="L19" s="15" t="s">
        <v>8</v>
      </c>
      <c r="M19" s="15" t="s">
        <v>13</v>
      </c>
      <c r="N19" s="15" t="s">
        <v>12</v>
      </c>
      <c r="O19" s="15" t="s">
        <v>11</v>
      </c>
      <c r="P19" s="15" t="s">
        <v>10</v>
      </c>
      <c r="Q19" s="15" t="s">
        <v>9</v>
      </c>
      <c r="R19" s="6"/>
    </row>
    <row r="20" spans="2:18" x14ac:dyDescent="0.25">
      <c r="B20" s="35">
        <v>4</v>
      </c>
      <c r="C20" s="36" t="s">
        <v>21</v>
      </c>
      <c r="D20" s="30" t="s">
        <v>14</v>
      </c>
      <c r="E20" s="5" t="s">
        <v>15</v>
      </c>
      <c r="F20" s="5">
        <v>782.4</v>
      </c>
      <c r="G20" s="5">
        <v>752.08</v>
      </c>
      <c r="H20" s="5">
        <v>1558.96</v>
      </c>
      <c r="I20" s="5">
        <v>2517.92</v>
      </c>
      <c r="J20" s="5">
        <v>2996.56</v>
      </c>
      <c r="K20" s="5">
        <v>3437.6</v>
      </c>
      <c r="L20" s="5">
        <v>2897.12</v>
      </c>
      <c r="M20" s="5">
        <v>2274.2399999999998</v>
      </c>
      <c r="N20" s="5">
        <v>2179.6</v>
      </c>
      <c r="O20" s="5">
        <v>988.32</v>
      </c>
      <c r="P20" s="5">
        <v>637.84</v>
      </c>
      <c r="Q20" s="7">
        <v>778.24</v>
      </c>
      <c r="R20" s="6">
        <f>SUM(F20:Q20)</f>
        <v>21800.879999999997</v>
      </c>
    </row>
    <row r="21" spans="2:18" x14ac:dyDescent="0.25">
      <c r="B21" s="35"/>
      <c r="C21" s="36"/>
      <c r="D21" s="30"/>
      <c r="E21" s="5" t="s">
        <v>16</v>
      </c>
      <c r="F21" s="5">
        <v>1089.76</v>
      </c>
      <c r="G21" s="5">
        <v>990.96</v>
      </c>
      <c r="H21" s="5">
        <v>1724.56</v>
      </c>
      <c r="I21" s="5">
        <v>3145.36</v>
      </c>
      <c r="J21" s="5">
        <v>4982.8</v>
      </c>
      <c r="K21" s="5">
        <v>5827.92</v>
      </c>
      <c r="L21" s="5">
        <v>4635.5200000000004</v>
      </c>
      <c r="M21" s="5">
        <v>3294.8</v>
      </c>
      <c r="N21" s="5">
        <v>2761.52</v>
      </c>
      <c r="O21" s="5">
        <v>1333.84</v>
      </c>
      <c r="P21" s="5">
        <v>1152.8800000000001</v>
      </c>
      <c r="Q21" s="7">
        <v>1382.08</v>
      </c>
      <c r="R21" s="6">
        <f>SUM(F21:Q21)</f>
        <v>32322</v>
      </c>
    </row>
    <row r="22" spans="2:18" x14ac:dyDescent="0.25">
      <c r="B22" s="35"/>
      <c r="C22" s="36"/>
      <c r="D22" s="30"/>
      <c r="E22" s="5" t="s">
        <v>17</v>
      </c>
      <c r="F22" s="5">
        <v>761.52</v>
      </c>
      <c r="G22" s="5">
        <v>784.48</v>
      </c>
      <c r="H22" s="5">
        <v>1884.56</v>
      </c>
      <c r="I22" s="5">
        <v>2717.44</v>
      </c>
      <c r="J22" s="5">
        <v>2786.08</v>
      </c>
      <c r="K22" s="5">
        <v>2824.72</v>
      </c>
      <c r="L22" s="5">
        <v>2444</v>
      </c>
      <c r="M22" s="5">
        <v>2043.6</v>
      </c>
      <c r="N22" s="5">
        <v>1750.88</v>
      </c>
      <c r="O22" s="5">
        <v>778.56</v>
      </c>
      <c r="P22" s="5">
        <v>466.88</v>
      </c>
      <c r="Q22" s="7">
        <v>596.72</v>
      </c>
      <c r="R22" s="6">
        <f>SUM(F22:Q22)</f>
        <v>19839.440000000002</v>
      </c>
    </row>
    <row r="23" spans="2:18" s="2" customFormat="1" ht="28.5" x14ac:dyDescent="0.25">
      <c r="B23" s="19"/>
      <c r="C23" s="12"/>
      <c r="D23" s="12"/>
      <c r="E23" s="20" t="s">
        <v>44</v>
      </c>
      <c r="F23" s="12">
        <f t="shared" ref="F23:Q23" si="3">SUM(F20:F22)</f>
        <v>2633.68</v>
      </c>
      <c r="G23" s="12">
        <f t="shared" si="3"/>
        <v>2527.52</v>
      </c>
      <c r="H23" s="12">
        <f t="shared" si="3"/>
        <v>5168.08</v>
      </c>
      <c r="I23" s="12">
        <f t="shared" si="3"/>
        <v>8380.7200000000012</v>
      </c>
      <c r="J23" s="12">
        <f t="shared" si="3"/>
        <v>10765.44</v>
      </c>
      <c r="K23" s="12">
        <f t="shared" si="3"/>
        <v>12090.24</v>
      </c>
      <c r="L23" s="12">
        <f t="shared" si="3"/>
        <v>9976.64</v>
      </c>
      <c r="M23" s="12">
        <f t="shared" si="3"/>
        <v>7612.6399999999994</v>
      </c>
      <c r="N23" s="12">
        <f t="shared" si="3"/>
        <v>6692</v>
      </c>
      <c r="O23" s="12">
        <f t="shared" si="3"/>
        <v>3100.72</v>
      </c>
      <c r="P23" s="12">
        <f t="shared" si="3"/>
        <v>2257.6000000000004</v>
      </c>
      <c r="Q23" s="21">
        <f t="shared" si="3"/>
        <v>2757.04</v>
      </c>
      <c r="R23" s="12">
        <f>SUM(F23:Q23)</f>
        <v>73962.319999999992</v>
      </c>
    </row>
    <row r="24" spans="2:18" ht="23.25" x14ac:dyDescent="0.25">
      <c r="B24" s="14"/>
      <c r="C24" s="6"/>
      <c r="D24" s="6"/>
      <c r="E24" s="5"/>
      <c r="F24" s="15" t="s">
        <v>2</v>
      </c>
      <c r="G24" s="15" t="s">
        <v>3</v>
      </c>
      <c r="H24" s="15" t="s">
        <v>4</v>
      </c>
      <c r="I24" s="15" t="s">
        <v>5</v>
      </c>
      <c r="J24" s="15" t="s">
        <v>6</v>
      </c>
      <c r="K24" s="15" t="s">
        <v>7</v>
      </c>
      <c r="L24" s="15" t="s">
        <v>8</v>
      </c>
      <c r="M24" s="15" t="s">
        <v>13</v>
      </c>
      <c r="N24" s="15" t="s">
        <v>12</v>
      </c>
      <c r="O24" s="15" t="s">
        <v>11</v>
      </c>
      <c r="P24" s="15" t="s">
        <v>10</v>
      </c>
      <c r="Q24" s="15" t="s">
        <v>9</v>
      </c>
      <c r="R24" s="6"/>
    </row>
    <row r="25" spans="2:18" ht="25.5" customHeight="1" x14ac:dyDescent="0.25">
      <c r="B25" s="35">
        <v>5</v>
      </c>
      <c r="C25" s="36" t="s">
        <v>53</v>
      </c>
      <c r="D25" s="30" t="s">
        <v>14</v>
      </c>
      <c r="E25" s="5" t="s">
        <v>16</v>
      </c>
      <c r="F25" s="5">
        <v>2285</v>
      </c>
      <c r="G25" s="5">
        <v>1687</v>
      </c>
      <c r="H25" s="5">
        <v>2397</v>
      </c>
      <c r="I25" s="5">
        <v>4156</v>
      </c>
      <c r="J25" s="5">
        <v>4662</v>
      </c>
      <c r="K25" s="5">
        <v>4347</v>
      </c>
      <c r="L25" s="5">
        <v>3766</v>
      </c>
      <c r="M25" s="5">
        <v>3015</v>
      </c>
      <c r="N25" s="5">
        <v>3142</v>
      </c>
      <c r="O25" s="5">
        <v>2118</v>
      </c>
      <c r="P25" s="5">
        <v>2261</v>
      </c>
      <c r="Q25" s="5">
        <v>2200</v>
      </c>
      <c r="R25" s="6">
        <f>SUM(F25:Q25)</f>
        <v>36036</v>
      </c>
    </row>
    <row r="26" spans="2:18" ht="24" customHeight="1" x14ac:dyDescent="0.25">
      <c r="B26" s="35"/>
      <c r="C26" s="36"/>
      <c r="D26" s="30"/>
      <c r="E26" s="5" t="s">
        <v>17</v>
      </c>
      <c r="F26" s="5">
        <v>636</v>
      </c>
      <c r="G26" s="5">
        <v>688</v>
      </c>
      <c r="H26" s="5">
        <v>1005</v>
      </c>
      <c r="I26" s="5">
        <v>1368</v>
      </c>
      <c r="J26" s="5">
        <v>1868</v>
      </c>
      <c r="K26" s="5">
        <v>1641</v>
      </c>
      <c r="L26" s="5">
        <v>1744</v>
      </c>
      <c r="M26" s="5">
        <v>1452</v>
      </c>
      <c r="N26" s="5">
        <v>1501</v>
      </c>
      <c r="O26" s="5">
        <v>1031</v>
      </c>
      <c r="P26" s="5">
        <v>639</v>
      </c>
      <c r="Q26" s="5">
        <v>632</v>
      </c>
      <c r="R26" s="6">
        <f>SUM(F26:Q26)</f>
        <v>14205</v>
      </c>
    </row>
    <row r="27" spans="2:18" ht="29.25" x14ac:dyDescent="0.25">
      <c r="B27" s="14"/>
      <c r="C27" s="6"/>
      <c r="D27" s="6"/>
      <c r="E27" s="11" t="s">
        <v>45</v>
      </c>
      <c r="F27" s="5">
        <f t="shared" ref="F27:Q27" si="4">SUM(F25:F26)</f>
        <v>2921</v>
      </c>
      <c r="G27" s="5">
        <f t="shared" si="4"/>
        <v>2375</v>
      </c>
      <c r="H27" s="5">
        <f t="shared" si="4"/>
        <v>3402</v>
      </c>
      <c r="I27" s="5">
        <f t="shared" si="4"/>
        <v>5524</v>
      </c>
      <c r="J27" s="5">
        <f t="shared" si="4"/>
        <v>6530</v>
      </c>
      <c r="K27" s="5">
        <f t="shared" si="4"/>
        <v>5988</v>
      </c>
      <c r="L27" s="5">
        <f t="shared" si="4"/>
        <v>5510</v>
      </c>
      <c r="M27" s="5">
        <f t="shared" si="4"/>
        <v>4467</v>
      </c>
      <c r="N27" s="5">
        <f t="shared" si="4"/>
        <v>4643</v>
      </c>
      <c r="O27" s="5">
        <f t="shared" si="4"/>
        <v>3149</v>
      </c>
      <c r="P27" s="5">
        <f t="shared" si="4"/>
        <v>2900</v>
      </c>
      <c r="Q27" s="5">
        <f t="shared" si="4"/>
        <v>2832</v>
      </c>
      <c r="R27" s="6">
        <f>SUM(F27:Q27)</f>
        <v>50241</v>
      </c>
    </row>
    <row r="28" spans="2:18" ht="23.25" x14ac:dyDescent="0.25">
      <c r="B28" s="14"/>
      <c r="C28" s="6"/>
      <c r="D28" s="6"/>
      <c r="E28" s="5"/>
      <c r="F28" s="15" t="s">
        <v>2</v>
      </c>
      <c r="G28" s="15" t="s">
        <v>3</v>
      </c>
      <c r="H28" s="15" t="s">
        <v>4</v>
      </c>
      <c r="I28" s="15" t="s">
        <v>5</v>
      </c>
      <c r="J28" s="15" t="s">
        <v>6</v>
      </c>
      <c r="K28" s="15" t="s">
        <v>7</v>
      </c>
      <c r="L28" s="15" t="s">
        <v>8</v>
      </c>
      <c r="M28" s="15" t="s">
        <v>13</v>
      </c>
      <c r="N28" s="15" t="s">
        <v>12</v>
      </c>
      <c r="O28" s="15" t="s">
        <v>11</v>
      </c>
      <c r="P28" s="15" t="s">
        <v>10</v>
      </c>
      <c r="Q28" s="15" t="s">
        <v>9</v>
      </c>
      <c r="R28" s="6"/>
    </row>
    <row r="29" spans="2:18" ht="19.5" customHeight="1" x14ac:dyDescent="0.25">
      <c r="B29" s="35">
        <v>6</v>
      </c>
      <c r="C29" s="36" t="s">
        <v>37</v>
      </c>
      <c r="D29" s="30"/>
      <c r="E29" s="5" t="s">
        <v>16</v>
      </c>
      <c r="F29" s="5">
        <v>216</v>
      </c>
      <c r="G29" s="5">
        <v>322</v>
      </c>
      <c r="H29" s="5">
        <v>351</v>
      </c>
      <c r="I29" s="5">
        <v>234</v>
      </c>
      <c r="J29" s="5">
        <v>278</v>
      </c>
      <c r="K29" s="5">
        <v>168</v>
      </c>
      <c r="L29" s="5">
        <v>119</v>
      </c>
      <c r="M29" s="5">
        <v>97</v>
      </c>
      <c r="N29" s="5">
        <v>155</v>
      </c>
      <c r="O29" s="5">
        <v>307</v>
      </c>
      <c r="P29" s="5">
        <v>309</v>
      </c>
      <c r="Q29" s="5">
        <v>282</v>
      </c>
      <c r="R29" s="6">
        <f>SUM(F29:Q29)</f>
        <v>2838</v>
      </c>
    </row>
    <row r="30" spans="2:18" ht="24" customHeight="1" x14ac:dyDescent="0.25">
      <c r="B30" s="35"/>
      <c r="C30" s="36"/>
      <c r="D30" s="30"/>
      <c r="E30" s="5" t="s">
        <v>17</v>
      </c>
      <c r="F30" s="5">
        <v>180</v>
      </c>
      <c r="G30" s="5">
        <v>225</v>
      </c>
      <c r="H30" s="5">
        <v>241</v>
      </c>
      <c r="I30" s="5">
        <v>175</v>
      </c>
      <c r="J30" s="5">
        <v>193</v>
      </c>
      <c r="K30" s="5">
        <v>142</v>
      </c>
      <c r="L30" s="5">
        <v>115</v>
      </c>
      <c r="M30" s="5">
        <v>129</v>
      </c>
      <c r="N30" s="5">
        <v>141</v>
      </c>
      <c r="O30" s="5">
        <v>231</v>
      </c>
      <c r="P30" s="5">
        <v>221</v>
      </c>
      <c r="Q30" s="5">
        <v>228</v>
      </c>
      <c r="R30" s="6">
        <f>SUM(F30:Q30)</f>
        <v>2221</v>
      </c>
    </row>
    <row r="31" spans="2:18" ht="29.25" x14ac:dyDescent="0.25">
      <c r="B31" s="14"/>
      <c r="C31" s="6"/>
      <c r="D31" s="6"/>
      <c r="E31" s="11" t="s">
        <v>45</v>
      </c>
      <c r="F31" s="5">
        <f t="shared" ref="F31:Q31" si="5">SUM(F29:F30)</f>
        <v>396</v>
      </c>
      <c r="G31" s="5">
        <f t="shared" si="5"/>
        <v>547</v>
      </c>
      <c r="H31" s="5">
        <f t="shared" si="5"/>
        <v>592</v>
      </c>
      <c r="I31" s="5">
        <f t="shared" si="5"/>
        <v>409</v>
      </c>
      <c r="J31" s="5">
        <f t="shared" si="5"/>
        <v>471</v>
      </c>
      <c r="K31" s="5">
        <f t="shared" si="5"/>
        <v>310</v>
      </c>
      <c r="L31" s="5">
        <f t="shared" si="5"/>
        <v>234</v>
      </c>
      <c r="M31" s="5">
        <f t="shared" si="5"/>
        <v>226</v>
      </c>
      <c r="N31" s="5">
        <f t="shared" si="5"/>
        <v>296</v>
      </c>
      <c r="O31" s="5">
        <f t="shared" si="5"/>
        <v>538</v>
      </c>
      <c r="P31" s="5">
        <f t="shared" si="5"/>
        <v>530</v>
      </c>
      <c r="Q31" s="5">
        <f t="shared" si="5"/>
        <v>510</v>
      </c>
      <c r="R31" s="6">
        <f>SUM(F31:Q31)</f>
        <v>5059</v>
      </c>
    </row>
    <row r="32" spans="2:18" ht="23.25" x14ac:dyDescent="0.25">
      <c r="B32" s="14"/>
      <c r="C32" s="6"/>
      <c r="D32" s="6"/>
      <c r="E32" s="5"/>
      <c r="F32" s="15" t="s">
        <v>2</v>
      </c>
      <c r="G32" s="15" t="s">
        <v>3</v>
      </c>
      <c r="H32" s="15" t="s">
        <v>4</v>
      </c>
      <c r="I32" s="15" t="s">
        <v>5</v>
      </c>
      <c r="J32" s="15" t="s">
        <v>6</v>
      </c>
      <c r="K32" s="15" t="s">
        <v>7</v>
      </c>
      <c r="L32" s="15" t="s">
        <v>8</v>
      </c>
      <c r="M32" s="15" t="s">
        <v>13</v>
      </c>
      <c r="N32" s="15" t="s">
        <v>12</v>
      </c>
      <c r="O32" s="15" t="s">
        <v>11</v>
      </c>
      <c r="P32" s="15" t="s">
        <v>10</v>
      </c>
      <c r="Q32" s="15" t="s">
        <v>9</v>
      </c>
      <c r="R32" s="6"/>
    </row>
    <row r="33" spans="2:18" x14ac:dyDescent="0.25">
      <c r="B33" s="35">
        <v>7</v>
      </c>
      <c r="C33" s="36" t="s">
        <v>22</v>
      </c>
      <c r="D33" s="30" t="s">
        <v>14</v>
      </c>
      <c r="E33" s="5" t="s">
        <v>15</v>
      </c>
      <c r="F33" s="5">
        <v>15.23</v>
      </c>
      <c r="G33" s="5">
        <v>56.61</v>
      </c>
      <c r="H33" s="5">
        <v>94.15</v>
      </c>
      <c r="I33" s="5">
        <v>133.744</v>
      </c>
      <c r="J33" s="5">
        <v>219.88</v>
      </c>
      <c r="K33" s="5">
        <v>62.37</v>
      </c>
      <c r="L33" s="5">
        <v>103.16</v>
      </c>
      <c r="M33" s="5">
        <v>73.44</v>
      </c>
      <c r="N33" s="5">
        <v>191.24</v>
      </c>
      <c r="O33" s="5">
        <v>132.13999999999999</v>
      </c>
      <c r="P33" s="5">
        <v>153</v>
      </c>
      <c r="Q33" s="5">
        <v>292.17</v>
      </c>
      <c r="R33" s="6">
        <f>SUM(F33:Q33)</f>
        <v>1527.134</v>
      </c>
    </row>
    <row r="34" spans="2:18" x14ac:dyDescent="0.25">
      <c r="B34" s="35"/>
      <c r="C34" s="36"/>
      <c r="D34" s="30"/>
      <c r="E34" s="5" t="s">
        <v>16</v>
      </c>
      <c r="F34" s="5">
        <v>29.86</v>
      </c>
      <c r="G34" s="5">
        <v>60.17</v>
      </c>
      <c r="H34" s="5">
        <v>133.12</v>
      </c>
      <c r="I34" s="5">
        <v>102.22</v>
      </c>
      <c r="J34" s="5">
        <v>600.6</v>
      </c>
      <c r="K34" s="5">
        <v>120.85</v>
      </c>
      <c r="L34" s="5">
        <v>139.91999999999999</v>
      </c>
      <c r="M34" s="5">
        <v>163.9</v>
      </c>
      <c r="N34" s="5">
        <v>315.10000000000002</v>
      </c>
      <c r="O34" s="5">
        <v>221.82</v>
      </c>
      <c r="P34" s="5">
        <v>157.28</v>
      </c>
      <c r="Q34" s="5">
        <v>361.8</v>
      </c>
      <c r="R34" s="6">
        <f>SUM(F34:Q34)</f>
        <v>2406.6400000000003</v>
      </c>
    </row>
    <row r="35" spans="2:18" x14ac:dyDescent="0.25">
      <c r="B35" s="35"/>
      <c r="C35" s="36"/>
      <c r="D35" s="30"/>
      <c r="E35" s="5" t="s">
        <v>17</v>
      </c>
      <c r="F35" s="5">
        <v>0</v>
      </c>
      <c r="G35" s="5">
        <v>0</v>
      </c>
      <c r="H35" s="5">
        <v>0.72</v>
      </c>
      <c r="I35" s="5">
        <v>22</v>
      </c>
      <c r="J35" s="5">
        <v>64.94</v>
      </c>
      <c r="K35" s="5">
        <v>66.12</v>
      </c>
      <c r="L35" s="5">
        <v>59.36</v>
      </c>
      <c r="M35" s="5">
        <v>67.16</v>
      </c>
      <c r="N35" s="5">
        <v>67</v>
      </c>
      <c r="O35" s="5">
        <v>66.44</v>
      </c>
      <c r="P35" s="5">
        <v>63.54</v>
      </c>
      <c r="Q35" s="5">
        <v>65.73</v>
      </c>
      <c r="R35" s="6">
        <f>SUM(F35:Q35)</f>
        <v>543.01</v>
      </c>
    </row>
    <row r="36" spans="2:18" s="2" customFormat="1" ht="28.5" x14ac:dyDescent="0.25">
      <c r="B36" s="19"/>
      <c r="C36" s="12"/>
      <c r="D36" s="12"/>
      <c r="E36" s="20" t="s">
        <v>44</v>
      </c>
      <c r="F36" s="12">
        <f t="shared" ref="F36:Q36" si="6">SUM(F33:F35)</f>
        <v>45.09</v>
      </c>
      <c r="G36" s="12">
        <f t="shared" si="6"/>
        <v>116.78</v>
      </c>
      <c r="H36" s="12">
        <f t="shared" si="6"/>
        <v>227.99</v>
      </c>
      <c r="I36" s="21">
        <f t="shared" si="6"/>
        <v>257.964</v>
      </c>
      <c r="J36" s="12">
        <f t="shared" si="6"/>
        <v>885.42000000000007</v>
      </c>
      <c r="K36" s="12">
        <f t="shared" si="6"/>
        <v>249.34</v>
      </c>
      <c r="L36" s="12">
        <f t="shared" si="6"/>
        <v>302.44</v>
      </c>
      <c r="M36" s="12">
        <f t="shared" si="6"/>
        <v>304.5</v>
      </c>
      <c r="N36" s="12">
        <f t="shared" si="6"/>
        <v>573.34</v>
      </c>
      <c r="O36" s="12">
        <f t="shared" si="6"/>
        <v>420.4</v>
      </c>
      <c r="P36" s="12">
        <f t="shared" si="6"/>
        <v>373.82</v>
      </c>
      <c r="Q36" s="12">
        <f t="shared" si="6"/>
        <v>719.7</v>
      </c>
      <c r="R36" s="12">
        <f>SUM(F36:Q36)</f>
        <v>4476.7840000000006</v>
      </c>
    </row>
    <row r="37" spans="2:18" ht="23.25" x14ac:dyDescent="0.25">
      <c r="B37" s="14"/>
      <c r="C37" s="6"/>
      <c r="D37" s="6"/>
      <c r="E37" s="5"/>
      <c r="F37" s="15" t="s">
        <v>2</v>
      </c>
      <c r="G37" s="15" t="s">
        <v>3</v>
      </c>
      <c r="H37" s="15" t="s">
        <v>4</v>
      </c>
      <c r="I37" s="15" t="s">
        <v>5</v>
      </c>
      <c r="J37" s="15" t="s">
        <v>6</v>
      </c>
      <c r="K37" s="15" t="s">
        <v>7</v>
      </c>
      <c r="L37" s="15" t="s">
        <v>8</v>
      </c>
      <c r="M37" s="15" t="s">
        <v>13</v>
      </c>
      <c r="N37" s="15" t="s">
        <v>12</v>
      </c>
      <c r="O37" s="15" t="s">
        <v>11</v>
      </c>
      <c r="P37" s="15" t="s">
        <v>10</v>
      </c>
      <c r="Q37" s="15" t="s">
        <v>9</v>
      </c>
      <c r="R37" s="6"/>
    </row>
    <row r="38" spans="2:18" x14ac:dyDescent="0.25">
      <c r="B38" s="35">
        <v>8</v>
      </c>
      <c r="C38" s="36" t="s">
        <v>23</v>
      </c>
      <c r="D38" s="30" t="s">
        <v>14</v>
      </c>
      <c r="E38" s="5" t="s">
        <v>15</v>
      </c>
      <c r="F38" s="5">
        <v>2841.1</v>
      </c>
      <c r="G38" s="5">
        <v>2439.14</v>
      </c>
      <c r="H38" s="5">
        <v>3050.95</v>
      </c>
      <c r="I38" s="5">
        <v>6237.66</v>
      </c>
      <c r="J38" s="5">
        <v>8398.92</v>
      </c>
      <c r="K38" s="5">
        <v>9915.18</v>
      </c>
      <c r="L38" s="5">
        <v>8398.16</v>
      </c>
      <c r="M38" s="5">
        <v>5800.69</v>
      </c>
      <c r="N38" s="5">
        <v>3828.4</v>
      </c>
      <c r="O38" s="5">
        <v>2857.36</v>
      </c>
      <c r="P38" s="5">
        <v>3320.19</v>
      </c>
      <c r="Q38" s="5">
        <v>3256.96</v>
      </c>
      <c r="R38" s="6">
        <f>SUM(F38:Q38)</f>
        <v>60344.710000000006</v>
      </c>
    </row>
    <row r="39" spans="2:18" x14ac:dyDescent="0.25">
      <c r="B39" s="35"/>
      <c r="C39" s="36"/>
      <c r="D39" s="30"/>
      <c r="E39" s="5" t="s">
        <v>16</v>
      </c>
      <c r="F39" s="5">
        <v>4804.6000000000004</v>
      </c>
      <c r="G39" s="5">
        <v>4193.05</v>
      </c>
      <c r="H39" s="5">
        <v>4817.55</v>
      </c>
      <c r="I39" s="5">
        <v>8955.44</v>
      </c>
      <c r="J39" s="5">
        <v>15682.16</v>
      </c>
      <c r="K39" s="5">
        <v>19036.400000000001</v>
      </c>
      <c r="L39" s="5">
        <v>13961.29</v>
      </c>
      <c r="M39" s="5">
        <v>10616.19</v>
      </c>
      <c r="N39" s="5">
        <v>7979.31</v>
      </c>
      <c r="O39" s="5">
        <v>5963.23</v>
      </c>
      <c r="P39" s="5">
        <v>6829.44</v>
      </c>
      <c r="Q39" s="5">
        <v>6963.43</v>
      </c>
      <c r="R39" s="6">
        <f>SUM(F39:Q39)</f>
        <v>109802.09</v>
      </c>
    </row>
    <row r="40" spans="2:18" x14ac:dyDescent="0.25">
      <c r="B40" s="35"/>
      <c r="C40" s="36"/>
      <c r="D40" s="30"/>
      <c r="E40" s="5" t="s">
        <v>17</v>
      </c>
      <c r="F40" s="5">
        <v>3784.2</v>
      </c>
      <c r="G40" s="5">
        <v>3604.9</v>
      </c>
      <c r="H40" s="5">
        <v>3887.18</v>
      </c>
      <c r="I40" s="5">
        <v>5889.08</v>
      </c>
      <c r="J40" s="7">
        <v>6592</v>
      </c>
      <c r="K40" s="5">
        <v>7186.02</v>
      </c>
      <c r="L40" s="5">
        <v>5287.96</v>
      </c>
      <c r="M40" s="5">
        <v>3856.22</v>
      </c>
      <c r="N40" s="5">
        <v>4558.04</v>
      </c>
      <c r="O40" s="5">
        <v>3060.09</v>
      </c>
      <c r="P40" s="5">
        <v>3101.25</v>
      </c>
      <c r="Q40" s="5">
        <v>3286.3</v>
      </c>
      <c r="R40" s="6">
        <f>SUM(F40:Q40)</f>
        <v>54093.240000000005</v>
      </c>
    </row>
    <row r="41" spans="2:18" s="2" customFormat="1" ht="28.5" x14ac:dyDescent="0.25">
      <c r="B41" s="19"/>
      <c r="C41" s="12"/>
      <c r="D41" s="12"/>
      <c r="E41" s="20" t="s">
        <v>44</v>
      </c>
      <c r="F41" s="12">
        <f t="shared" ref="F41:K41" si="7">SUM(F38:F40)</f>
        <v>11429.900000000001</v>
      </c>
      <c r="G41" s="12">
        <f t="shared" si="7"/>
        <v>10237.09</v>
      </c>
      <c r="H41" s="12">
        <f t="shared" si="7"/>
        <v>11755.68</v>
      </c>
      <c r="I41" s="12">
        <f t="shared" si="7"/>
        <v>21082.18</v>
      </c>
      <c r="J41" s="12">
        <f t="shared" si="7"/>
        <v>30673.08</v>
      </c>
      <c r="K41" s="12">
        <f t="shared" si="7"/>
        <v>36137.600000000006</v>
      </c>
      <c r="L41" s="12">
        <f t="shared" ref="L41:Q41" si="8">SUM(L38:L40)</f>
        <v>27647.41</v>
      </c>
      <c r="M41" s="12">
        <f t="shared" si="8"/>
        <v>20273.100000000002</v>
      </c>
      <c r="N41" s="12">
        <f t="shared" si="8"/>
        <v>16365.75</v>
      </c>
      <c r="O41" s="12">
        <f t="shared" si="8"/>
        <v>11880.68</v>
      </c>
      <c r="P41" s="12">
        <f t="shared" si="8"/>
        <v>13250.88</v>
      </c>
      <c r="Q41" s="12">
        <f t="shared" si="8"/>
        <v>13506.689999999999</v>
      </c>
      <c r="R41" s="12">
        <f>SUM(F41:Q41)</f>
        <v>224240.04</v>
      </c>
    </row>
    <row r="42" spans="2:18" ht="23.25" x14ac:dyDescent="0.25">
      <c r="B42" s="14"/>
      <c r="C42" s="6"/>
      <c r="D42" s="6"/>
      <c r="E42" s="5"/>
      <c r="F42" s="15" t="s">
        <v>2</v>
      </c>
      <c r="G42" s="15" t="s">
        <v>3</v>
      </c>
      <c r="H42" s="15" t="s">
        <v>4</v>
      </c>
      <c r="I42" s="15" t="s">
        <v>5</v>
      </c>
      <c r="J42" s="15" t="s">
        <v>6</v>
      </c>
      <c r="K42" s="15" t="s">
        <v>7</v>
      </c>
      <c r="L42" s="15" t="s">
        <v>8</v>
      </c>
      <c r="M42" s="15" t="s">
        <v>13</v>
      </c>
      <c r="N42" s="15" t="s">
        <v>12</v>
      </c>
      <c r="O42" s="15" t="s">
        <v>11</v>
      </c>
      <c r="P42" s="15" t="s">
        <v>10</v>
      </c>
      <c r="Q42" s="15" t="s">
        <v>9</v>
      </c>
      <c r="R42" s="6"/>
    </row>
    <row r="43" spans="2:18" x14ac:dyDescent="0.25">
      <c r="B43" s="35">
        <v>9</v>
      </c>
      <c r="C43" s="36" t="s">
        <v>24</v>
      </c>
      <c r="D43" s="30" t="s">
        <v>14</v>
      </c>
      <c r="E43" s="5" t="s">
        <v>15</v>
      </c>
      <c r="F43" s="5">
        <v>706.08</v>
      </c>
      <c r="G43" s="5">
        <v>537.36</v>
      </c>
      <c r="H43" s="5">
        <v>597.96</v>
      </c>
      <c r="I43" s="5">
        <v>2088.2399999999998</v>
      </c>
      <c r="J43" s="5">
        <v>3187.02</v>
      </c>
      <c r="K43" s="5">
        <v>4082.7</v>
      </c>
      <c r="L43" s="5">
        <v>3096.66</v>
      </c>
      <c r="M43" s="5">
        <v>2592.54</v>
      </c>
      <c r="N43" s="5">
        <v>1506.24</v>
      </c>
      <c r="O43" s="5">
        <v>828</v>
      </c>
      <c r="P43" s="5">
        <v>757.86</v>
      </c>
      <c r="Q43" s="5">
        <v>712.68</v>
      </c>
      <c r="R43" s="6">
        <f>SUM(F43:Q43)</f>
        <v>20693.340000000004</v>
      </c>
    </row>
    <row r="44" spans="2:18" x14ac:dyDescent="0.25">
      <c r="B44" s="35"/>
      <c r="C44" s="36"/>
      <c r="D44" s="30"/>
      <c r="E44" s="5" t="s">
        <v>16</v>
      </c>
      <c r="F44" s="5">
        <v>1097.94</v>
      </c>
      <c r="G44" s="5">
        <v>898.86</v>
      </c>
      <c r="H44" s="5">
        <v>813.72</v>
      </c>
      <c r="I44" s="5">
        <v>2685.78</v>
      </c>
      <c r="J44" s="5">
        <v>4721.1000000000004</v>
      </c>
      <c r="K44" s="5">
        <v>5989.5</v>
      </c>
      <c r="L44" s="5">
        <v>4645.4399999999996</v>
      </c>
      <c r="M44" s="5">
        <v>3730.2</v>
      </c>
      <c r="N44" s="5">
        <v>2526.7199999999998</v>
      </c>
      <c r="O44" s="5">
        <v>1298.82</v>
      </c>
      <c r="P44" s="5">
        <v>1304.0999999999999</v>
      </c>
      <c r="Q44" s="5">
        <v>1152.3599999999999</v>
      </c>
      <c r="R44" s="6">
        <f>SUM(F44:Q44)</f>
        <v>30864.54</v>
      </c>
    </row>
    <row r="45" spans="2:18" x14ac:dyDescent="0.25">
      <c r="B45" s="35"/>
      <c r="C45" s="36"/>
      <c r="D45" s="30"/>
      <c r="E45" s="5" t="s">
        <v>17</v>
      </c>
      <c r="F45" s="5">
        <v>668.4</v>
      </c>
      <c r="G45" s="5">
        <v>618.66</v>
      </c>
      <c r="H45" s="5">
        <v>563.22</v>
      </c>
      <c r="I45" s="5">
        <v>2878.68</v>
      </c>
      <c r="J45" s="5">
        <v>3463.56</v>
      </c>
      <c r="K45" s="5">
        <v>4469.5200000000004</v>
      </c>
      <c r="L45" s="5">
        <v>3224.04</v>
      </c>
      <c r="M45" s="5">
        <v>2899.2</v>
      </c>
      <c r="N45" s="5">
        <v>1642.14</v>
      </c>
      <c r="O45" s="5">
        <v>701.64</v>
      </c>
      <c r="P45" s="5">
        <v>653.88</v>
      </c>
      <c r="Q45" s="5">
        <v>493.14</v>
      </c>
      <c r="R45" s="6">
        <f>SUM(F45:Q45)</f>
        <v>22276.080000000002</v>
      </c>
    </row>
    <row r="46" spans="2:18" s="2" customFormat="1" ht="28.5" x14ac:dyDescent="0.25">
      <c r="B46" s="19"/>
      <c r="C46" s="12"/>
      <c r="D46" s="12"/>
      <c r="E46" s="20" t="s">
        <v>44</v>
      </c>
      <c r="F46" s="12">
        <f t="shared" ref="F46:K46" si="9">SUM(F43:F45)</f>
        <v>2472.42</v>
      </c>
      <c r="G46" s="12">
        <f t="shared" si="9"/>
        <v>2054.88</v>
      </c>
      <c r="H46" s="12">
        <f t="shared" si="9"/>
        <v>1974.9</v>
      </c>
      <c r="I46" s="12">
        <f t="shared" si="9"/>
        <v>7652.7000000000007</v>
      </c>
      <c r="J46" s="12">
        <f t="shared" si="9"/>
        <v>11371.68</v>
      </c>
      <c r="K46" s="12">
        <f t="shared" si="9"/>
        <v>14541.720000000001</v>
      </c>
      <c r="L46" s="12">
        <f t="shared" ref="L46:Q46" si="10">SUM(L43:L45)</f>
        <v>10966.14</v>
      </c>
      <c r="M46" s="12">
        <f t="shared" si="10"/>
        <v>9221.9399999999987</v>
      </c>
      <c r="N46" s="12">
        <f t="shared" si="10"/>
        <v>5675.1</v>
      </c>
      <c r="O46" s="12">
        <f t="shared" si="10"/>
        <v>2828.4599999999996</v>
      </c>
      <c r="P46" s="12">
        <f t="shared" si="10"/>
        <v>2715.84</v>
      </c>
      <c r="Q46" s="12">
        <f t="shared" si="10"/>
        <v>2358.1799999999998</v>
      </c>
      <c r="R46" s="12">
        <f>SUM(F46:Q46)</f>
        <v>73833.960000000006</v>
      </c>
    </row>
    <row r="47" spans="2:18" ht="23.25" x14ac:dyDescent="0.25">
      <c r="B47" s="14"/>
      <c r="C47" s="6"/>
      <c r="D47" s="6"/>
      <c r="E47" s="5"/>
      <c r="F47" s="15" t="s">
        <v>2</v>
      </c>
      <c r="G47" s="15" t="s">
        <v>3</v>
      </c>
      <c r="H47" s="15" t="s">
        <v>4</v>
      </c>
      <c r="I47" s="15" t="s">
        <v>5</v>
      </c>
      <c r="J47" s="15" t="s">
        <v>6</v>
      </c>
      <c r="K47" s="15" t="s">
        <v>7</v>
      </c>
      <c r="L47" s="15" t="s">
        <v>8</v>
      </c>
      <c r="M47" s="15" t="s">
        <v>13</v>
      </c>
      <c r="N47" s="15" t="s">
        <v>12</v>
      </c>
      <c r="O47" s="15" t="s">
        <v>11</v>
      </c>
      <c r="P47" s="15" t="s">
        <v>10</v>
      </c>
      <c r="Q47" s="15" t="s">
        <v>9</v>
      </c>
      <c r="R47" s="6"/>
    </row>
    <row r="48" spans="2:18" x14ac:dyDescent="0.25">
      <c r="B48" s="35">
        <v>10</v>
      </c>
      <c r="C48" s="36" t="s">
        <v>25</v>
      </c>
      <c r="D48" s="30" t="s">
        <v>14</v>
      </c>
      <c r="E48" s="5" t="s">
        <v>15</v>
      </c>
      <c r="F48" s="5">
        <v>6864.01</v>
      </c>
      <c r="G48" s="5">
        <v>4442.7299999999996</v>
      </c>
      <c r="H48" s="5">
        <v>3875.67</v>
      </c>
      <c r="I48" s="5">
        <v>5975.06</v>
      </c>
      <c r="J48" s="5">
        <v>6268.41</v>
      </c>
      <c r="K48" s="5">
        <v>6981.74</v>
      </c>
      <c r="L48" s="5">
        <v>5576.18</v>
      </c>
      <c r="M48" s="5">
        <v>4385.7700000000004</v>
      </c>
      <c r="N48" s="5">
        <v>4333.16</v>
      </c>
      <c r="O48" s="5">
        <v>3576</v>
      </c>
      <c r="P48" s="5">
        <v>5078.47</v>
      </c>
      <c r="Q48" s="7">
        <v>5161.7700000000004</v>
      </c>
      <c r="R48" s="6">
        <f>SUM(F48:Q48)</f>
        <v>62518.970000000016</v>
      </c>
    </row>
    <row r="49" spans="2:18" x14ac:dyDescent="0.25">
      <c r="B49" s="35"/>
      <c r="C49" s="36"/>
      <c r="D49" s="30"/>
      <c r="E49" s="5" t="s">
        <v>16</v>
      </c>
      <c r="F49" s="5">
        <v>9302.5400000000009</v>
      </c>
      <c r="G49" s="5">
        <v>5686.11</v>
      </c>
      <c r="H49" s="5">
        <v>4534.68</v>
      </c>
      <c r="I49" s="5">
        <v>8627.85</v>
      </c>
      <c r="J49" s="5">
        <v>11794.02</v>
      </c>
      <c r="K49" s="5">
        <v>13706.98</v>
      </c>
      <c r="L49" s="5">
        <v>10478.799999999999</v>
      </c>
      <c r="M49" s="5">
        <v>8368.48</v>
      </c>
      <c r="N49" s="5">
        <v>6519</v>
      </c>
      <c r="O49" s="5">
        <v>6593.95</v>
      </c>
      <c r="P49" s="5">
        <v>10545.18</v>
      </c>
      <c r="Q49" s="7">
        <v>10266.6</v>
      </c>
      <c r="R49" s="6">
        <f>SUM(F49:Q49)</f>
        <v>106424.19</v>
      </c>
    </row>
    <row r="50" spans="2:18" x14ac:dyDescent="0.25">
      <c r="B50" s="35"/>
      <c r="C50" s="36"/>
      <c r="D50" s="30"/>
      <c r="E50" s="5" t="s">
        <v>17</v>
      </c>
      <c r="F50" s="5">
        <v>2442.44</v>
      </c>
      <c r="G50" s="5">
        <v>1928.97</v>
      </c>
      <c r="H50" s="5">
        <v>1828.81</v>
      </c>
      <c r="I50" s="5">
        <v>3443.78</v>
      </c>
      <c r="J50" s="5">
        <v>4906.6000000000004</v>
      </c>
      <c r="K50" s="5">
        <v>5116.3999999999996</v>
      </c>
      <c r="L50" s="5">
        <v>3837.5</v>
      </c>
      <c r="M50" s="5">
        <v>2483.6999999999998</v>
      </c>
      <c r="N50" s="5">
        <v>1886.96</v>
      </c>
      <c r="O50" s="5">
        <v>1303.45</v>
      </c>
      <c r="P50" s="5">
        <v>1986.64</v>
      </c>
      <c r="Q50" s="7">
        <v>1980.66</v>
      </c>
      <c r="R50" s="6">
        <f>SUM(F50:Q50)</f>
        <v>33145.910000000003</v>
      </c>
    </row>
    <row r="51" spans="2:18" s="2" customFormat="1" ht="28.5" x14ac:dyDescent="0.25">
      <c r="B51" s="19"/>
      <c r="C51" s="12"/>
      <c r="D51" s="12"/>
      <c r="E51" s="20" t="s">
        <v>44</v>
      </c>
      <c r="F51" s="12">
        <f t="shared" ref="F51:Q51" si="11">SUM(F48:F50)</f>
        <v>18608.990000000002</v>
      </c>
      <c r="G51" s="12">
        <f t="shared" si="11"/>
        <v>12057.81</v>
      </c>
      <c r="H51" s="12">
        <f t="shared" si="11"/>
        <v>10239.16</v>
      </c>
      <c r="I51" s="12">
        <f t="shared" si="11"/>
        <v>18046.689999999999</v>
      </c>
      <c r="J51" s="12">
        <f t="shared" si="11"/>
        <v>22969.03</v>
      </c>
      <c r="K51" s="12">
        <f t="shared" si="11"/>
        <v>25805.120000000003</v>
      </c>
      <c r="L51" s="12">
        <f t="shared" si="11"/>
        <v>19892.48</v>
      </c>
      <c r="M51" s="12">
        <f t="shared" si="11"/>
        <v>15237.95</v>
      </c>
      <c r="N51" s="12">
        <f t="shared" si="11"/>
        <v>12739.119999999999</v>
      </c>
      <c r="O51" s="12">
        <f t="shared" si="11"/>
        <v>11473.400000000001</v>
      </c>
      <c r="P51" s="12">
        <f t="shared" si="11"/>
        <v>17610.29</v>
      </c>
      <c r="Q51" s="21">
        <f t="shared" si="11"/>
        <v>17409.030000000002</v>
      </c>
      <c r="R51" s="12">
        <f>SUM(F51:Q51)</f>
        <v>202089.07</v>
      </c>
    </row>
    <row r="52" spans="2:18" ht="23.25" x14ac:dyDescent="0.25">
      <c r="B52" s="14"/>
      <c r="C52" s="6"/>
      <c r="D52" s="6"/>
      <c r="E52" s="5"/>
      <c r="F52" s="15" t="s">
        <v>2</v>
      </c>
      <c r="G52" s="15" t="s">
        <v>3</v>
      </c>
      <c r="H52" s="15" t="s">
        <v>4</v>
      </c>
      <c r="I52" s="15" t="s">
        <v>5</v>
      </c>
      <c r="J52" s="15" t="s">
        <v>6</v>
      </c>
      <c r="K52" s="15" t="s">
        <v>7</v>
      </c>
      <c r="L52" s="15" t="s">
        <v>8</v>
      </c>
      <c r="M52" s="15" t="s">
        <v>13</v>
      </c>
      <c r="N52" s="15" t="s">
        <v>12</v>
      </c>
      <c r="O52" s="15" t="s">
        <v>11</v>
      </c>
      <c r="P52" s="15" t="s">
        <v>10</v>
      </c>
      <c r="Q52" s="15" t="s">
        <v>9</v>
      </c>
      <c r="R52" s="6"/>
    </row>
    <row r="53" spans="2:18" x14ac:dyDescent="0.25">
      <c r="B53" s="35" t="s">
        <v>26</v>
      </c>
      <c r="C53" s="36" t="s">
        <v>54</v>
      </c>
      <c r="D53" s="30" t="s">
        <v>14</v>
      </c>
      <c r="E53" s="5" t="s">
        <v>15</v>
      </c>
      <c r="F53" s="5">
        <v>22077.64</v>
      </c>
      <c r="G53" s="5">
        <v>20557.14</v>
      </c>
      <c r="H53" s="5">
        <v>20701.330000000002</v>
      </c>
      <c r="I53" s="5">
        <v>20308.509999999998</v>
      </c>
      <c r="J53" s="5">
        <v>19251.12</v>
      </c>
      <c r="K53" s="5">
        <v>18097.66</v>
      </c>
      <c r="L53" s="5">
        <v>16510.189999999999</v>
      </c>
      <c r="M53" s="5">
        <v>17247.669999999998</v>
      </c>
      <c r="N53" s="5">
        <v>16564.54</v>
      </c>
      <c r="O53" s="5">
        <v>15398.98</v>
      </c>
      <c r="P53" s="5">
        <v>12950.18</v>
      </c>
      <c r="Q53" s="7">
        <v>14150.65</v>
      </c>
      <c r="R53" s="6">
        <f>SUM(F53:Q53)</f>
        <v>213815.61000000002</v>
      </c>
    </row>
    <row r="54" spans="2:18" x14ac:dyDescent="0.25">
      <c r="B54" s="35"/>
      <c r="C54" s="36"/>
      <c r="D54" s="30"/>
      <c r="E54" s="5" t="s">
        <v>16</v>
      </c>
      <c r="F54" s="5">
        <v>29312.74</v>
      </c>
      <c r="G54" s="5">
        <v>26934.6</v>
      </c>
      <c r="H54" s="5">
        <v>27112.59</v>
      </c>
      <c r="I54" s="5">
        <v>26815.78</v>
      </c>
      <c r="J54" s="5">
        <v>32233.040000000001</v>
      </c>
      <c r="K54" s="5">
        <v>30304.75</v>
      </c>
      <c r="L54" s="5">
        <v>27520.27</v>
      </c>
      <c r="M54" s="5">
        <v>28283.89</v>
      </c>
      <c r="N54" s="5">
        <v>26928.32</v>
      </c>
      <c r="O54" s="5">
        <v>25164.560000000001</v>
      </c>
      <c r="P54" s="5">
        <v>21874.78</v>
      </c>
      <c r="Q54" s="7">
        <v>23800.17</v>
      </c>
      <c r="R54" s="6">
        <f>SUM(F54:Q54)</f>
        <v>326285.48999999993</v>
      </c>
    </row>
    <row r="55" spans="2:18" x14ac:dyDescent="0.25">
      <c r="B55" s="35"/>
      <c r="C55" s="36"/>
      <c r="D55" s="30"/>
      <c r="E55" s="5" t="s">
        <v>17</v>
      </c>
      <c r="F55" s="5">
        <v>34674.339999999997</v>
      </c>
      <c r="G55" s="5">
        <v>32334.12</v>
      </c>
      <c r="H55" s="5">
        <v>32784.85</v>
      </c>
      <c r="I55" s="5">
        <v>32416.82</v>
      </c>
      <c r="J55" s="5">
        <v>25121.82</v>
      </c>
      <c r="K55" s="5">
        <v>23325.73</v>
      </c>
      <c r="L55" s="22">
        <v>21201</v>
      </c>
      <c r="M55" s="5">
        <v>22425.14</v>
      </c>
      <c r="N55" s="5">
        <v>21383.37</v>
      </c>
      <c r="O55" s="5">
        <v>20412.259999999998</v>
      </c>
      <c r="P55" s="5">
        <v>16818.990000000002</v>
      </c>
      <c r="Q55" s="7">
        <v>18437.86</v>
      </c>
      <c r="R55" s="6">
        <f>SUM(F55:Q55)</f>
        <v>301336.3</v>
      </c>
    </row>
    <row r="56" spans="2:18" s="2" customFormat="1" ht="28.5" x14ac:dyDescent="0.25">
      <c r="B56" s="19"/>
      <c r="C56" s="12"/>
      <c r="D56" s="12"/>
      <c r="E56" s="20" t="s">
        <v>44</v>
      </c>
      <c r="F56" s="12">
        <f t="shared" ref="F56:L56" si="12">SUM(F53:F55)</f>
        <v>86064.72</v>
      </c>
      <c r="G56" s="12">
        <f t="shared" si="12"/>
        <v>79825.86</v>
      </c>
      <c r="H56" s="12">
        <f t="shared" si="12"/>
        <v>80598.76999999999</v>
      </c>
      <c r="I56" s="12">
        <f t="shared" si="12"/>
        <v>79541.109999999986</v>
      </c>
      <c r="J56" s="12">
        <f t="shared" si="12"/>
        <v>76605.98000000001</v>
      </c>
      <c r="K56" s="12">
        <f t="shared" si="12"/>
        <v>71728.14</v>
      </c>
      <c r="L56" s="12">
        <f t="shared" si="12"/>
        <v>65231.46</v>
      </c>
      <c r="M56" s="12">
        <f>SUM(M53:M55)</f>
        <v>67956.7</v>
      </c>
      <c r="N56" s="12">
        <f>SUM(N53:N55)</f>
        <v>64876.229999999996</v>
      </c>
      <c r="O56" s="12">
        <f>SUM(O53:O55)</f>
        <v>60975.8</v>
      </c>
      <c r="P56" s="12">
        <f>SUM(P53:P55)</f>
        <v>51643.95</v>
      </c>
      <c r="Q56" s="21">
        <f>SUM(Q53:Q55)</f>
        <v>56388.68</v>
      </c>
      <c r="R56" s="12">
        <f>SUM(F56:Q56)</f>
        <v>841437.39999999991</v>
      </c>
    </row>
    <row r="57" spans="2:18" ht="23.25" x14ac:dyDescent="0.25">
      <c r="B57" s="14"/>
      <c r="C57" s="6"/>
      <c r="D57" s="6"/>
      <c r="E57" s="5"/>
      <c r="F57" s="15" t="s">
        <v>2</v>
      </c>
      <c r="G57" s="15" t="s">
        <v>3</v>
      </c>
      <c r="H57" s="15" t="s">
        <v>4</v>
      </c>
      <c r="I57" s="15" t="s">
        <v>5</v>
      </c>
      <c r="J57" s="15" t="s">
        <v>6</v>
      </c>
      <c r="K57" s="15" t="s">
        <v>7</v>
      </c>
      <c r="L57" s="15" t="s">
        <v>8</v>
      </c>
      <c r="M57" s="15" t="s">
        <v>13</v>
      </c>
      <c r="N57" s="15" t="s">
        <v>12</v>
      </c>
      <c r="O57" s="15" t="s">
        <v>11</v>
      </c>
      <c r="P57" s="15" t="s">
        <v>10</v>
      </c>
      <c r="Q57" s="15" t="s">
        <v>41</v>
      </c>
      <c r="R57" s="6"/>
    </row>
    <row r="58" spans="2:18" x14ac:dyDescent="0.25">
      <c r="B58" s="35">
        <v>12</v>
      </c>
      <c r="C58" s="36" t="s">
        <v>27</v>
      </c>
      <c r="D58" s="30" t="s">
        <v>14</v>
      </c>
      <c r="E58" s="5" t="s">
        <v>15</v>
      </c>
      <c r="F58" s="5">
        <v>4062.78</v>
      </c>
      <c r="G58" s="5">
        <v>3592.76</v>
      </c>
      <c r="H58" s="5">
        <v>4836.79</v>
      </c>
      <c r="I58" s="5">
        <v>5609.46</v>
      </c>
      <c r="J58" s="5">
        <v>5320.48</v>
      </c>
      <c r="K58" s="5">
        <v>4996.6499999999996</v>
      </c>
      <c r="L58" s="5">
        <v>4198.45</v>
      </c>
      <c r="M58" s="5">
        <v>4163.6000000000004</v>
      </c>
      <c r="N58" s="5">
        <v>4087.15</v>
      </c>
      <c r="O58" s="5">
        <v>3711.09</v>
      </c>
      <c r="P58" s="5">
        <v>3387.97</v>
      </c>
      <c r="Q58" s="7">
        <v>4299.1499999999996</v>
      </c>
      <c r="R58" s="6">
        <f>SUM(F58:Q58)</f>
        <v>52266.330000000009</v>
      </c>
    </row>
    <row r="59" spans="2:18" x14ac:dyDescent="0.25">
      <c r="B59" s="35"/>
      <c r="C59" s="36"/>
      <c r="D59" s="30"/>
      <c r="E59" s="5" t="s">
        <v>16</v>
      </c>
      <c r="F59" s="5">
        <v>5076.49</v>
      </c>
      <c r="G59" s="5">
        <v>4557.72</v>
      </c>
      <c r="H59" s="5">
        <v>5795.94</v>
      </c>
      <c r="I59" s="5">
        <v>8380.6299999999992</v>
      </c>
      <c r="J59" s="5">
        <v>10503.6</v>
      </c>
      <c r="K59" s="5">
        <v>9760.82</v>
      </c>
      <c r="L59" s="5">
        <v>8094.25</v>
      </c>
      <c r="M59" s="5">
        <v>7764.8</v>
      </c>
      <c r="N59" s="5">
        <v>6702.34</v>
      </c>
      <c r="O59" s="5">
        <v>6225.25</v>
      </c>
      <c r="P59" s="5">
        <v>5593</v>
      </c>
      <c r="Q59" s="7">
        <v>6077.38</v>
      </c>
      <c r="R59" s="6">
        <f>SUM(F59:Q59)</f>
        <v>84532.22</v>
      </c>
    </row>
    <row r="60" spans="2:18" x14ac:dyDescent="0.25">
      <c r="B60" s="35"/>
      <c r="C60" s="36"/>
      <c r="D60" s="30"/>
      <c r="E60" s="5" t="s">
        <v>17</v>
      </c>
      <c r="F60" s="5">
        <v>3998.13</v>
      </c>
      <c r="G60" s="5">
        <v>3737.47</v>
      </c>
      <c r="H60" s="5">
        <v>4286.7299999999996</v>
      </c>
      <c r="I60" s="5">
        <v>4959.25</v>
      </c>
      <c r="J60" s="5">
        <v>4778.34</v>
      </c>
      <c r="K60" s="5">
        <v>4283.79</v>
      </c>
      <c r="L60" s="5">
        <v>3552.49</v>
      </c>
      <c r="M60" s="5">
        <v>3730.84</v>
      </c>
      <c r="N60" s="5">
        <v>3328.76</v>
      </c>
      <c r="O60" s="5">
        <v>3284.35</v>
      </c>
      <c r="P60" s="5">
        <v>3060.39</v>
      </c>
      <c r="Q60" s="7">
        <v>3161.5</v>
      </c>
      <c r="R60" s="6">
        <f>SUM(F60:Q60)</f>
        <v>46162.040000000008</v>
      </c>
    </row>
    <row r="61" spans="2:18" s="2" customFormat="1" ht="28.5" x14ac:dyDescent="0.25">
      <c r="B61" s="19"/>
      <c r="C61" s="12"/>
      <c r="D61" s="12"/>
      <c r="E61" s="20" t="s">
        <v>44</v>
      </c>
      <c r="F61" s="12">
        <f t="shared" ref="F61:L61" si="13">SUM(F58:F60)</f>
        <v>13137.400000000001</v>
      </c>
      <c r="G61" s="12">
        <f t="shared" si="13"/>
        <v>11887.95</v>
      </c>
      <c r="H61" s="12">
        <f t="shared" si="13"/>
        <v>14919.46</v>
      </c>
      <c r="I61" s="12">
        <f t="shared" si="13"/>
        <v>18949.34</v>
      </c>
      <c r="J61" s="12">
        <f t="shared" si="13"/>
        <v>20602.419999999998</v>
      </c>
      <c r="K61" s="12">
        <f t="shared" si="13"/>
        <v>19041.259999999998</v>
      </c>
      <c r="L61" s="12">
        <f t="shared" si="13"/>
        <v>15845.19</v>
      </c>
      <c r="M61" s="12">
        <f>SUM(M58:M60)</f>
        <v>15659.240000000002</v>
      </c>
      <c r="N61" s="12">
        <f>SUM(N58:N60)</f>
        <v>14118.25</v>
      </c>
      <c r="O61" s="12">
        <f>SUM(O58:O60)</f>
        <v>13220.69</v>
      </c>
      <c r="P61" s="12">
        <f>SUM(P58:P60)</f>
        <v>12041.359999999999</v>
      </c>
      <c r="Q61" s="21">
        <f>SUM(Q58:Q60)</f>
        <v>13538.029999999999</v>
      </c>
      <c r="R61" s="12">
        <f>SUM(F61:Q61)</f>
        <v>182960.59</v>
      </c>
    </row>
    <row r="62" spans="2:18" ht="23.25" x14ac:dyDescent="0.25">
      <c r="B62" s="14"/>
      <c r="C62" s="6"/>
      <c r="D62" s="6"/>
      <c r="E62" s="5"/>
      <c r="F62" s="15" t="s">
        <v>2</v>
      </c>
      <c r="G62" s="15" t="s">
        <v>3</v>
      </c>
      <c r="H62" s="15" t="s">
        <v>4</v>
      </c>
      <c r="I62" s="15" t="s">
        <v>5</v>
      </c>
      <c r="J62" s="15" t="s">
        <v>6</v>
      </c>
      <c r="K62" s="15" t="s">
        <v>7</v>
      </c>
      <c r="L62" s="15" t="s">
        <v>8</v>
      </c>
      <c r="M62" s="15" t="s">
        <v>13</v>
      </c>
      <c r="N62" s="15" t="s">
        <v>12</v>
      </c>
      <c r="O62" s="15" t="s">
        <v>11</v>
      </c>
      <c r="P62" s="15" t="s">
        <v>10</v>
      </c>
      <c r="Q62" s="15" t="s">
        <v>42</v>
      </c>
      <c r="R62" s="6"/>
    </row>
    <row r="63" spans="2:18" x14ac:dyDescent="0.25">
      <c r="B63" s="35">
        <v>13</v>
      </c>
      <c r="C63" s="36" t="s">
        <v>28</v>
      </c>
      <c r="D63" s="30" t="s">
        <v>14</v>
      </c>
      <c r="E63" s="5" t="s">
        <v>15</v>
      </c>
      <c r="F63" s="5">
        <v>15014.04</v>
      </c>
      <c r="G63" s="5">
        <v>14898.9</v>
      </c>
      <c r="H63" s="5">
        <v>16257.76</v>
      </c>
      <c r="I63" s="5">
        <v>20135.439999999999</v>
      </c>
      <c r="J63" s="5">
        <v>19679.580000000002</v>
      </c>
      <c r="K63" s="5">
        <v>22901.16</v>
      </c>
      <c r="L63" s="5">
        <v>18672.669999999998</v>
      </c>
      <c r="M63" s="5">
        <v>16857.759999999998</v>
      </c>
      <c r="N63" s="5">
        <v>16631.29</v>
      </c>
      <c r="O63" s="5">
        <v>13744.87</v>
      </c>
      <c r="P63" s="5">
        <v>14980.86</v>
      </c>
      <c r="Q63" s="7">
        <v>14253.25</v>
      </c>
      <c r="R63" s="6">
        <f>SUM(F63:Q63)</f>
        <v>204027.58000000002</v>
      </c>
    </row>
    <row r="64" spans="2:18" x14ac:dyDescent="0.25">
      <c r="B64" s="35"/>
      <c r="C64" s="36"/>
      <c r="D64" s="30"/>
      <c r="E64" s="5" t="s">
        <v>16</v>
      </c>
      <c r="F64" s="5">
        <v>19910.8</v>
      </c>
      <c r="G64" s="5">
        <v>20180.62</v>
      </c>
      <c r="H64" s="5">
        <v>20980.27</v>
      </c>
      <c r="I64" s="5">
        <v>27965.8</v>
      </c>
      <c r="J64" s="5">
        <v>33894.31</v>
      </c>
      <c r="K64" s="5">
        <v>38867.300000000003</v>
      </c>
      <c r="L64" s="5">
        <v>31036.48</v>
      </c>
      <c r="M64" s="5">
        <v>27372.6</v>
      </c>
      <c r="N64" s="5">
        <v>26108.22</v>
      </c>
      <c r="O64" s="5">
        <v>21573.02</v>
      </c>
      <c r="P64" s="5">
        <v>24749.8</v>
      </c>
      <c r="Q64" s="7">
        <v>23437.119999999999</v>
      </c>
      <c r="R64" s="6">
        <f>SUM(F64:Q64)</f>
        <v>316076.34000000003</v>
      </c>
    </row>
    <row r="65" spans="2:18" x14ac:dyDescent="0.25">
      <c r="B65" s="35"/>
      <c r="C65" s="36"/>
      <c r="D65" s="30"/>
      <c r="E65" s="5" t="s">
        <v>17</v>
      </c>
      <c r="F65" s="5">
        <v>11771.44</v>
      </c>
      <c r="G65" s="5">
        <v>11746.81</v>
      </c>
      <c r="H65" s="5">
        <v>11845</v>
      </c>
      <c r="I65" s="5">
        <v>13634.11</v>
      </c>
      <c r="J65" s="5">
        <v>13641.34</v>
      </c>
      <c r="K65" s="5">
        <v>13371.21</v>
      </c>
      <c r="L65" s="5">
        <v>11165.1</v>
      </c>
      <c r="M65" s="5">
        <v>10929.37</v>
      </c>
      <c r="N65" s="5">
        <v>9686.77</v>
      </c>
      <c r="O65" s="5">
        <v>7901.46</v>
      </c>
      <c r="P65" s="5">
        <v>9269.26</v>
      </c>
      <c r="Q65" s="7">
        <v>9280.9500000000007</v>
      </c>
      <c r="R65" s="6">
        <f>SUM(F65:Q65)</f>
        <v>134242.82</v>
      </c>
    </row>
    <row r="66" spans="2:18" s="2" customFormat="1" ht="28.5" x14ac:dyDescent="0.25">
      <c r="B66" s="19"/>
      <c r="C66" s="12"/>
      <c r="D66" s="12"/>
      <c r="E66" s="20" t="s">
        <v>44</v>
      </c>
      <c r="F66" s="12">
        <f t="shared" ref="F66:Q66" si="14">SUM(F63:F65)</f>
        <v>46696.28</v>
      </c>
      <c r="G66" s="12">
        <f t="shared" si="14"/>
        <v>46826.329999999994</v>
      </c>
      <c r="H66" s="12">
        <f t="shared" si="14"/>
        <v>49083.03</v>
      </c>
      <c r="I66" s="12">
        <f t="shared" si="14"/>
        <v>61735.35</v>
      </c>
      <c r="J66" s="12">
        <f t="shared" si="14"/>
        <v>67215.23</v>
      </c>
      <c r="K66" s="12">
        <f t="shared" si="14"/>
        <v>75139.670000000013</v>
      </c>
      <c r="L66" s="12">
        <f t="shared" si="14"/>
        <v>60874.249999999993</v>
      </c>
      <c r="M66" s="12">
        <f t="shared" si="14"/>
        <v>55159.73</v>
      </c>
      <c r="N66" s="12">
        <f t="shared" si="14"/>
        <v>52426.28</v>
      </c>
      <c r="O66" s="12">
        <f t="shared" si="14"/>
        <v>43219.35</v>
      </c>
      <c r="P66" s="12">
        <f t="shared" si="14"/>
        <v>48999.920000000006</v>
      </c>
      <c r="Q66" s="21">
        <f t="shared" si="14"/>
        <v>46971.319999999992</v>
      </c>
      <c r="R66" s="12">
        <f>SUM(F66:Q66)</f>
        <v>654346.74</v>
      </c>
    </row>
    <row r="67" spans="2:18" ht="23.25" x14ac:dyDescent="0.25">
      <c r="B67" s="14"/>
      <c r="C67" s="6"/>
      <c r="D67" s="6"/>
      <c r="E67" s="5"/>
      <c r="F67" s="15" t="s">
        <v>2</v>
      </c>
      <c r="G67" s="15" t="s">
        <v>3</v>
      </c>
      <c r="H67" s="15" t="s">
        <v>4</v>
      </c>
      <c r="I67" s="15" t="s">
        <v>5</v>
      </c>
      <c r="J67" s="15" t="s">
        <v>6</v>
      </c>
      <c r="K67" s="15" t="s">
        <v>7</v>
      </c>
      <c r="L67" s="15" t="s">
        <v>8</v>
      </c>
      <c r="M67" s="15" t="s">
        <v>13</v>
      </c>
      <c r="N67" s="15" t="s">
        <v>12</v>
      </c>
      <c r="O67" s="15" t="s">
        <v>11</v>
      </c>
      <c r="P67" s="15" t="s">
        <v>10</v>
      </c>
      <c r="Q67" s="15" t="s">
        <v>42</v>
      </c>
      <c r="R67" s="6"/>
    </row>
    <row r="68" spans="2:18" x14ac:dyDescent="0.25">
      <c r="B68" s="35">
        <v>14</v>
      </c>
      <c r="C68" s="37" t="s">
        <v>49</v>
      </c>
      <c r="D68" s="30" t="s">
        <v>29</v>
      </c>
      <c r="E68" s="5" t="s">
        <v>15</v>
      </c>
      <c r="F68" s="5">
        <v>15004.29</v>
      </c>
      <c r="G68" s="5">
        <v>16658.53</v>
      </c>
      <c r="H68" s="5">
        <v>21078.52</v>
      </c>
      <c r="I68" s="5">
        <v>27428.53</v>
      </c>
      <c r="J68" s="5">
        <v>25182.6</v>
      </c>
      <c r="K68" s="5">
        <v>30560.85</v>
      </c>
      <c r="L68" s="5">
        <v>22903.65</v>
      </c>
      <c r="M68" s="5">
        <v>18636.45</v>
      </c>
      <c r="N68" s="5">
        <v>17483.55</v>
      </c>
      <c r="O68" s="5">
        <v>12888.3</v>
      </c>
      <c r="P68" s="5">
        <v>13767</v>
      </c>
      <c r="Q68" s="7">
        <v>11238</v>
      </c>
      <c r="R68" s="6">
        <f>SUM(F68:Q68)</f>
        <v>232830.27</v>
      </c>
    </row>
    <row r="69" spans="2:18" x14ac:dyDescent="0.25">
      <c r="B69" s="35"/>
      <c r="C69" s="36"/>
      <c r="D69" s="30"/>
      <c r="E69" s="5" t="s">
        <v>16</v>
      </c>
      <c r="F69" s="5">
        <v>18458.47</v>
      </c>
      <c r="G69" s="5">
        <v>20419.560000000001</v>
      </c>
      <c r="H69" s="5">
        <v>25795.93</v>
      </c>
      <c r="I69" s="5">
        <v>39124.120000000003</v>
      </c>
      <c r="J69" s="5">
        <v>48714.6</v>
      </c>
      <c r="K69" s="5">
        <v>56165.25</v>
      </c>
      <c r="L69" s="5">
        <v>42161.1</v>
      </c>
      <c r="M69" s="5">
        <v>33030.15</v>
      </c>
      <c r="N69" s="5">
        <v>27138.9</v>
      </c>
      <c r="O69" s="5">
        <v>20386.8</v>
      </c>
      <c r="P69" s="5">
        <v>22907.55</v>
      </c>
      <c r="Q69" s="7">
        <v>18676.05</v>
      </c>
      <c r="R69" s="6">
        <f>SUM(F69:Q69)</f>
        <v>372978.48</v>
      </c>
    </row>
    <row r="70" spans="2:18" x14ac:dyDescent="0.25">
      <c r="B70" s="35"/>
      <c r="C70" s="36"/>
      <c r="D70" s="30"/>
      <c r="E70" s="5" t="s">
        <v>17</v>
      </c>
      <c r="F70" s="22">
        <v>13059.04</v>
      </c>
      <c r="G70" s="5">
        <v>13717.57</v>
      </c>
      <c r="H70" s="5">
        <v>15703.96</v>
      </c>
      <c r="I70" s="5">
        <v>17808.36</v>
      </c>
      <c r="J70" s="5">
        <v>16049.4</v>
      </c>
      <c r="K70" s="5">
        <v>17434.2</v>
      </c>
      <c r="L70" s="5">
        <v>14178.15</v>
      </c>
      <c r="M70" s="5">
        <v>13087.05</v>
      </c>
      <c r="N70" s="5">
        <v>11315.25</v>
      </c>
      <c r="O70" s="5">
        <v>10218.15</v>
      </c>
      <c r="P70" s="5">
        <v>9790.65</v>
      </c>
      <c r="Q70" s="7">
        <v>9633.9</v>
      </c>
      <c r="R70" s="23">
        <f>SUM(F70:Q70)</f>
        <v>161995.67999999996</v>
      </c>
    </row>
    <row r="71" spans="2:18" s="2" customFormat="1" ht="28.5" x14ac:dyDescent="0.25">
      <c r="B71" s="19"/>
      <c r="C71" s="12"/>
      <c r="D71" s="12"/>
      <c r="E71" s="20" t="s">
        <v>44</v>
      </c>
      <c r="F71" s="12">
        <f t="shared" ref="F71:Q71" si="15">SUM(F68:F70)</f>
        <v>46521.8</v>
      </c>
      <c r="G71" s="12">
        <f t="shared" si="15"/>
        <v>50795.659999999996</v>
      </c>
      <c r="H71" s="12">
        <f t="shared" si="15"/>
        <v>62578.409999999996</v>
      </c>
      <c r="I71" s="12">
        <f t="shared" si="15"/>
        <v>84361.01</v>
      </c>
      <c r="J71" s="12">
        <f t="shared" si="15"/>
        <v>89946.599999999991</v>
      </c>
      <c r="K71" s="12">
        <f t="shared" si="15"/>
        <v>104160.3</v>
      </c>
      <c r="L71" s="12">
        <f t="shared" si="15"/>
        <v>79242.899999999994</v>
      </c>
      <c r="M71" s="12">
        <f t="shared" si="15"/>
        <v>64753.650000000009</v>
      </c>
      <c r="N71" s="12">
        <f t="shared" si="15"/>
        <v>55937.7</v>
      </c>
      <c r="O71" s="12">
        <f t="shared" si="15"/>
        <v>43493.25</v>
      </c>
      <c r="P71" s="12">
        <f t="shared" si="15"/>
        <v>46465.200000000004</v>
      </c>
      <c r="Q71" s="21">
        <f t="shared" si="15"/>
        <v>39547.949999999997</v>
      </c>
      <c r="R71" s="12">
        <f>SUM(F71:Q71)</f>
        <v>767804.42999999982</v>
      </c>
    </row>
    <row r="72" spans="2:18" ht="23.25" x14ac:dyDescent="0.25">
      <c r="B72" s="14"/>
      <c r="C72" s="6"/>
      <c r="D72" s="6"/>
      <c r="E72" s="5"/>
      <c r="F72" s="15" t="s">
        <v>2</v>
      </c>
      <c r="G72" s="15" t="s">
        <v>3</v>
      </c>
      <c r="H72" s="15" t="s">
        <v>4</v>
      </c>
      <c r="I72" s="15" t="s">
        <v>5</v>
      </c>
      <c r="J72" s="15" t="s">
        <v>6</v>
      </c>
      <c r="K72" s="15" t="s">
        <v>7</v>
      </c>
      <c r="L72" s="15" t="s">
        <v>8</v>
      </c>
      <c r="M72" s="15" t="s">
        <v>13</v>
      </c>
      <c r="N72" s="15" t="s">
        <v>12</v>
      </c>
      <c r="O72" s="15" t="s">
        <v>11</v>
      </c>
      <c r="P72" s="15" t="s">
        <v>10</v>
      </c>
      <c r="Q72" s="15" t="s">
        <v>41</v>
      </c>
      <c r="R72" s="6"/>
    </row>
    <row r="73" spans="2:18" x14ac:dyDescent="0.25">
      <c r="B73" s="35">
        <v>15</v>
      </c>
      <c r="C73" s="37" t="s">
        <v>50</v>
      </c>
      <c r="D73" s="30" t="s">
        <v>29</v>
      </c>
      <c r="E73" s="5" t="s">
        <v>15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6">
        <f>SUM(F73:Q73)</f>
        <v>0</v>
      </c>
    </row>
    <row r="74" spans="2:18" x14ac:dyDescent="0.25">
      <c r="B74" s="35"/>
      <c r="C74" s="36"/>
      <c r="D74" s="30"/>
      <c r="E74" s="5" t="s">
        <v>16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6">
        <f>SUM(F74:Q74)</f>
        <v>0</v>
      </c>
    </row>
    <row r="75" spans="2:18" x14ac:dyDescent="0.25">
      <c r="B75" s="35"/>
      <c r="C75" s="36"/>
      <c r="D75" s="30"/>
      <c r="E75" s="5" t="s">
        <v>17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6">
        <f>SUM(F75:Q75)</f>
        <v>0</v>
      </c>
    </row>
    <row r="76" spans="2:18" s="2" customFormat="1" ht="28.5" x14ac:dyDescent="0.25">
      <c r="B76" s="19"/>
      <c r="C76" s="12"/>
      <c r="D76" s="12"/>
      <c r="E76" s="20" t="s">
        <v>44</v>
      </c>
      <c r="F76" s="12">
        <f t="shared" ref="F76:Q76" si="16">SUM(F73:F75)</f>
        <v>0</v>
      </c>
      <c r="G76" s="12">
        <f t="shared" si="16"/>
        <v>0</v>
      </c>
      <c r="H76" s="12">
        <f t="shared" si="16"/>
        <v>0</v>
      </c>
      <c r="I76" s="12">
        <f t="shared" si="16"/>
        <v>0</v>
      </c>
      <c r="J76" s="12">
        <f t="shared" si="16"/>
        <v>0</v>
      </c>
      <c r="K76" s="12">
        <f t="shared" si="16"/>
        <v>0</v>
      </c>
      <c r="L76" s="12">
        <f t="shared" si="16"/>
        <v>0</v>
      </c>
      <c r="M76" s="12">
        <f t="shared" si="16"/>
        <v>0</v>
      </c>
      <c r="N76" s="12">
        <f t="shared" si="16"/>
        <v>0</v>
      </c>
      <c r="O76" s="12">
        <f t="shared" si="16"/>
        <v>0</v>
      </c>
      <c r="P76" s="12">
        <f t="shared" si="16"/>
        <v>0</v>
      </c>
      <c r="Q76" s="12">
        <f t="shared" si="16"/>
        <v>0</v>
      </c>
      <c r="R76" s="12">
        <f>SUM(F76:Q76)</f>
        <v>0</v>
      </c>
    </row>
    <row r="77" spans="2:18" ht="23.25" x14ac:dyDescent="0.25">
      <c r="B77" s="14"/>
      <c r="C77" s="6"/>
      <c r="D77" s="6"/>
      <c r="E77" s="5"/>
      <c r="F77" s="15" t="s">
        <v>2</v>
      </c>
      <c r="G77" s="15" t="s">
        <v>3</v>
      </c>
      <c r="H77" s="15" t="s">
        <v>4</v>
      </c>
      <c r="I77" s="15" t="s">
        <v>5</v>
      </c>
      <c r="J77" s="15" t="s">
        <v>6</v>
      </c>
      <c r="K77" s="15" t="s">
        <v>7</v>
      </c>
      <c r="L77" s="15" t="s">
        <v>8</v>
      </c>
      <c r="M77" s="15" t="s">
        <v>13</v>
      </c>
      <c r="N77" s="15" t="s">
        <v>12</v>
      </c>
      <c r="O77" s="15" t="s">
        <v>11</v>
      </c>
      <c r="P77" s="15" t="s">
        <v>10</v>
      </c>
      <c r="Q77" s="15" t="s">
        <v>41</v>
      </c>
      <c r="R77" s="6"/>
    </row>
    <row r="78" spans="2:18" ht="26.25" customHeight="1" x14ac:dyDescent="0.25">
      <c r="B78" s="35">
        <v>16</v>
      </c>
      <c r="C78" s="36" t="s">
        <v>55</v>
      </c>
      <c r="D78" s="30" t="s">
        <v>14</v>
      </c>
      <c r="E78" s="5" t="s">
        <v>16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1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6">
        <f>SUM(F78:Q78)</f>
        <v>1</v>
      </c>
    </row>
    <row r="79" spans="2:18" ht="22.5" customHeight="1" x14ac:dyDescent="0.25">
      <c r="B79" s="35"/>
      <c r="C79" s="36"/>
      <c r="D79" s="30"/>
      <c r="E79" s="5" t="s">
        <v>17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6">
        <f>SUM(F79:Q79)</f>
        <v>0</v>
      </c>
    </row>
    <row r="80" spans="2:18" s="2" customFormat="1" ht="28.5" x14ac:dyDescent="0.25">
      <c r="B80" s="19"/>
      <c r="C80" s="12"/>
      <c r="D80" s="12"/>
      <c r="E80" s="20" t="s">
        <v>45</v>
      </c>
      <c r="F80" s="12">
        <f>SUM(F78:F79)</f>
        <v>0</v>
      </c>
      <c r="G80" s="12">
        <f>SUM(G78:G79)</f>
        <v>0</v>
      </c>
      <c r="H80" s="12">
        <v>0</v>
      </c>
      <c r="I80" s="12">
        <v>0</v>
      </c>
      <c r="J80" s="12">
        <f t="shared" ref="J80:Q80" si="17">SUM(J78:J79)</f>
        <v>0</v>
      </c>
      <c r="K80" s="12">
        <f t="shared" si="17"/>
        <v>1</v>
      </c>
      <c r="L80" s="12">
        <f t="shared" si="17"/>
        <v>0</v>
      </c>
      <c r="M80" s="12">
        <f t="shared" si="17"/>
        <v>0</v>
      </c>
      <c r="N80" s="12">
        <f t="shared" si="17"/>
        <v>0</v>
      </c>
      <c r="O80" s="12">
        <f t="shared" si="17"/>
        <v>0</v>
      </c>
      <c r="P80" s="12">
        <f t="shared" si="17"/>
        <v>0</v>
      </c>
      <c r="Q80" s="12">
        <f t="shared" si="17"/>
        <v>0</v>
      </c>
      <c r="R80" s="12">
        <f>SUM(F80:Q80)</f>
        <v>1</v>
      </c>
    </row>
    <row r="81" spans="2:18" ht="23.25" x14ac:dyDescent="0.25">
      <c r="B81" s="14"/>
      <c r="C81" s="6"/>
      <c r="D81" s="6"/>
      <c r="E81" s="5"/>
      <c r="F81" s="15" t="s">
        <v>2</v>
      </c>
      <c r="G81" s="15" t="s">
        <v>3</v>
      </c>
      <c r="H81" s="15" t="s">
        <v>4</v>
      </c>
      <c r="I81" s="15" t="s">
        <v>5</v>
      </c>
      <c r="J81" s="15" t="s">
        <v>6</v>
      </c>
      <c r="K81" s="15" t="s">
        <v>7</v>
      </c>
      <c r="L81" s="15" t="s">
        <v>8</v>
      </c>
      <c r="M81" s="15" t="s">
        <v>13</v>
      </c>
      <c r="N81" s="15" t="s">
        <v>12</v>
      </c>
      <c r="O81" s="15" t="s">
        <v>11</v>
      </c>
      <c r="P81" s="15" t="s">
        <v>10</v>
      </c>
      <c r="Q81" s="15" t="s">
        <v>9</v>
      </c>
      <c r="R81" s="6"/>
    </row>
    <row r="82" spans="2:18" ht="24.75" customHeight="1" x14ac:dyDescent="0.25">
      <c r="B82" s="35">
        <v>17</v>
      </c>
      <c r="C82" s="36" t="s">
        <v>56</v>
      </c>
      <c r="D82" s="30" t="s">
        <v>14</v>
      </c>
      <c r="E82" s="5" t="s">
        <v>16</v>
      </c>
      <c r="F82" s="5">
        <v>27</v>
      </c>
      <c r="G82" s="5">
        <v>26</v>
      </c>
      <c r="H82" s="5">
        <v>20</v>
      </c>
      <c r="I82" s="5">
        <v>18</v>
      </c>
      <c r="J82" s="5">
        <v>16</v>
      </c>
      <c r="K82" s="5">
        <v>14</v>
      </c>
      <c r="L82" s="5">
        <v>13</v>
      </c>
      <c r="M82" s="5">
        <v>12</v>
      </c>
      <c r="N82" s="5">
        <v>13</v>
      </c>
      <c r="O82" s="5">
        <v>16</v>
      </c>
      <c r="P82" s="5">
        <v>20</v>
      </c>
      <c r="Q82" s="5">
        <v>22</v>
      </c>
      <c r="R82" s="6">
        <f>SUM(F82:Q82)</f>
        <v>217</v>
      </c>
    </row>
    <row r="83" spans="2:18" ht="22.5" customHeight="1" x14ac:dyDescent="0.25">
      <c r="B83" s="35"/>
      <c r="C83" s="36"/>
      <c r="D83" s="30"/>
      <c r="E83" s="5" t="s">
        <v>17</v>
      </c>
      <c r="F83" s="5">
        <v>14</v>
      </c>
      <c r="G83" s="5">
        <v>13</v>
      </c>
      <c r="H83" s="5">
        <v>10</v>
      </c>
      <c r="I83" s="5">
        <v>9</v>
      </c>
      <c r="J83" s="5">
        <v>8</v>
      </c>
      <c r="K83" s="5">
        <v>8</v>
      </c>
      <c r="L83" s="5">
        <v>7</v>
      </c>
      <c r="M83" s="5">
        <v>6</v>
      </c>
      <c r="N83" s="5">
        <v>7</v>
      </c>
      <c r="O83" s="5">
        <v>8</v>
      </c>
      <c r="P83" s="5">
        <v>10</v>
      </c>
      <c r="Q83" s="5">
        <v>11</v>
      </c>
      <c r="R83" s="6">
        <f>SUM(F83:Q83)</f>
        <v>111</v>
      </c>
    </row>
    <row r="84" spans="2:18" s="2" customFormat="1" ht="28.5" x14ac:dyDescent="0.25">
      <c r="B84" s="19"/>
      <c r="C84" s="12"/>
      <c r="D84" s="12"/>
      <c r="E84" s="20" t="s">
        <v>45</v>
      </c>
      <c r="F84" s="12">
        <f t="shared" ref="F84:Q84" si="18">SUM(F82:F83)</f>
        <v>41</v>
      </c>
      <c r="G84" s="12">
        <f t="shared" si="18"/>
        <v>39</v>
      </c>
      <c r="H84" s="12">
        <f t="shared" si="18"/>
        <v>30</v>
      </c>
      <c r="I84" s="12">
        <f t="shared" si="18"/>
        <v>27</v>
      </c>
      <c r="J84" s="12">
        <f t="shared" si="18"/>
        <v>24</v>
      </c>
      <c r="K84" s="12">
        <f t="shared" si="18"/>
        <v>22</v>
      </c>
      <c r="L84" s="12">
        <f t="shared" si="18"/>
        <v>20</v>
      </c>
      <c r="M84" s="12">
        <f t="shared" si="18"/>
        <v>18</v>
      </c>
      <c r="N84" s="12">
        <f t="shared" si="18"/>
        <v>20</v>
      </c>
      <c r="O84" s="12">
        <f t="shared" si="18"/>
        <v>24</v>
      </c>
      <c r="P84" s="12">
        <f t="shared" si="18"/>
        <v>30</v>
      </c>
      <c r="Q84" s="12">
        <f t="shared" si="18"/>
        <v>33</v>
      </c>
      <c r="R84" s="12">
        <f>SUM(F84:Q84)</f>
        <v>328</v>
      </c>
    </row>
    <row r="85" spans="2:18" x14ac:dyDescent="0.25">
      <c r="B85" s="14"/>
      <c r="C85" s="6"/>
      <c r="D85" s="6"/>
      <c r="E85" s="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6"/>
    </row>
    <row r="86" spans="2:18" ht="23.25" x14ac:dyDescent="0.25">
      <c r="B86" s="14"/>
      <c r="C86" s="6"/>
      <c r="D86" s="6"/>
      <c r="E86" s="5"/>
      <c r="F86" s="15" t="s">
        <v>2</v>
      </c>
      <c r="G86" s="15" t="s">
        <v>3</v>
      </c>
      <c r="H86" s="15" t="s">
        <v>4</v>
      </c>
      <c r="I86" s="15" t="s">
        <v>5</v>
      </c>
      <c r="J86" s="15" t="s">
        <v>6</v>
      </c>
      <c r="K86" s="15" t="s">
        <v>7</v>
      </c>
      <c r="L86" s="15" t="s">
        <v>8</v>
      </c>
      <c r="M86" s="15" t="s">
        <v>13</v>
      </c>
      <c r="N86" s="15" t="s">
        <v>12</v>
      </c>
      <c r="O86" s="15" t="s">
        <v>11</v>
      </c>
      <c r="P86" s="15" t="s">
        <v>10</v>
      </c>
      <c r="Q86" s="15" t="s">
        <v>41</v>
      </c>
      <c r="R86" s="6"/>
    </row>
    <row r="87" spans="2:18" ht="21" customHeight="1" x14ac:dyDescent="0.25">
      <c r="B87" s="35">
        <v>18</v>
      </c>
      <c r="C87" s="36" t="s">
        <v>35</v>
      </c>
      <c r="D87" s="30" t="s">
        <v>14</v>
      </c>
      <c r="E87" s="5" t="s">
        <v>16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6">
        <f>SUM(F87:Q87)</f>
        <v>0</v>
      </c>
    </row>
    <row r="88" spans="2:18" ht="27" customHeight="1" x14ac:dyDescent="0.25">
      <c r="B88" s="35"/>
      <c r="C88" s="36"/>
      <c r="D88" s="30"/>
      <c r="E88" s="5" t="s">
        <v>17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6">
        <f>SUM(F88:Q88)</f>
        <v>0</v>
      </c>
    </row>
    <row r="89" spans="2:18" s="2" customFormat="1" ht="28.5" x14ac:dyDescent="0.25">
      <c r="B89" s="19"/>
      <c r="C89" s="12"/>
      <c r="D89" s="12"/>
      <c r="E89" s="20" t="s">
        <v>45</v>
      </c>
      <c r="F89" s="12">
        <f>SUM(F87:F88)</f>
        <v>0</v>
      </c>
      <c r="G89" s="12">
        <v>0</v>
      </c>
      <c r="H89" s="12">
        <v>0</v>
      </c>
      <c r="I89" s="12">
        <v>0</v>
      </c>
      <c r="J89" s="12">
        <f>SUM(J87:J88)</f>
        <v>0</v>
      </c>
      <c r="K89" s="12">
        <f>SUM(K87:K88)</f>
        <v>0</v>
      </c>
      <c r="L89" s="12">
        <f>SUM(L87:L88)</f>
        <v>0</v>
      </c>
      <c r="M89" s="12">
        <v>0</v>
      </c>
      <c r="N89" s="12">
        <v>0</v>
      </c>
      <c r="O89" s="12">
        <v>0</v>
      </c>
      <c r="P89" s="12">
        <f>SUM(P87:P88)</f>
        <v>0</v>
      </c>
      <c r="Q89" s="12">
        <f>SUM(Q87:Q88)</f>
        <v>0</v>
      </c>
      <c r="R89" s="12">
        <f>SUM(F89:Q89)</f>
        <v>0</v>
      </c>
    </row>
    <row r="90" spans="2:18" ht="23.25" x14ac:dyDescent="0.25">
      <c r="B90" s="14"/>
      <c r="C90" s="6"/>
      <c r="D90" s="6"/>
      <c r="E90" s="5"/>
      <c r="F90" s="15" t="s">
        <v>2</v>
      </c>
      <c r="G90" s="15" t="s">
        <v>3</v>
      </c>
      <c r="H90" s="15" t="s">
        <v>4</v>
      </c>
      <c r="I90" s="15" t="s">
        <v>5</v>
      </c>
      <c r="J90" s="15" t="s">
        <v>6</v>
      </c>
      <c r="K90" s="15" t="s">
        <v>7</v>
      </c>
      <c r="L90" s="15" t="s">
        <v>8</v>
      </c>
      <c r="M90" s="15" t="s">
        <v>13</v>
      </c>
      <c r="N90" s="15" t="s">
        <v>12</v>
      </c>
      <c r="O90" s="15" t="s">
        <v>11</v>
      </c>
      <c r="P90" s="15" t="s">
        <v>10</v>
      </c>
      <c r="Q90" s="15" t="s">
        <v>9</v>
      </c>
      <c r="R90" s="6"/>
    </row>
    <row r="91" spans="2:18" ht="25.5" customHeight="1" x14ac:dyDescent="0.25">
      <c r="B91" s="35">
        <v>19</v>
      </c>
      <c r="C91" s="36" t="s">
        <v>36</v>
      </c>
      <c r="D91" s="30" t="s">
        <v>14</v>
      </c>
      <c r="E91" s="5" t="s">
        <v>16</v>
      </c>
      <c r="F91" s="5">
        <v>3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6">
        <f>SUM(F91:Q91)</f>
        <v>3</v>
      </c>
    </row>
    <row r="92" spans="2:18" ht="23.25" customHeight="1" x14ac:dyDescent="0.25">
      <c r="B92" s="35"/>
      <c r="C92" s="36"/>
      <c r="D92" s="30"/>
      <c r="E92" s="5" t="s">
        <v>17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6">
        <f>SUM(F92:Q92)</f>
        <v>0</v>
      </c>
    </row>
    <row r="93" spans="2:18" ht="29.25" x14ac:dyDescent="0.25">
      <c r="B93" s="14"/>
      <c r="C93" s="6"/>
      <c r="D93" s="6"/>
      <c r="E93" s="11" t="s">
        <v>45</v>
      </c>
      <c r="F93" s="5">
        <f t="shared" ref="F93:K93" si="19">SUM(F91:F92)</f>
        <v>3</v>
      </c>
      <c r="G93" s="5">
        <f t="shared" si="19"/>
        <v>0</v>
      </c>
      <c r="H93" s="5">
        <f t="shared" si="19"/>
        <v>0</v>
      </c>
      <c r="I93" s="5">
        <f t="shared" si="19"/>
        <v>0</v>
      </c>
      <c r="J93" s="5">
        <f t="shared" si="19"/>
        <v>0</v>
      </c>
      <c r="K93" s="5">
        <f t="shared" si="19"/>
        <v>0</v>
      </c>
      <c r="L93" s="5">
        <v>0</v>
      </c>
      <c r="M93" s="5">
        <v>0</v>
      </c>
      <c r="N93" s="5">
        <v>0</v>
      </c>
      <c r="O93" s="5">
        <v>0</v>
      </c>
      <c r="P93" s="5">
        <f>SUM(P91:P92)</f>
        <v>0</v>
      </c>
      <c r="Q93" s="5">
        <f>SUM(Q91:Q92)</f>
        <v>0</v>
      </c>
      <c r="R93" s="6">
        <f>SUM(F93:Q93)</f>
        <v>3</v>
      </c>
    </row>
    <row r="94" spans="2:18" x14ac:dyDescent="0.25">
      <c r="B94" s="4"/>
      <c r="C94" s="33" t="s">
        <v>30</v>
      </c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</row>
    <row r="95" spans="2:18" ht="23.25" x14ac:dyDescent="0.25">
      <c r="B95" s="4"/>
      <c r="C95" s="24"/>
      <c r="D95" s="24"/>
      <c r="E95" s="25"/>
      <c r="F95" s="15" t="s">
        <v>2</v>
      </c>
      <c r="G95" s="15" t="s">
        <v>3</v>
      </c>
      <c r="H95" s="15" t="s">
        <v>4</v>
      </c>
      <c r="I95" s="15" t="s">
        <v>5</v>
      </c>
      <c r="J95" s="15" t="s">
        <v>6</v>
      </c>
      <c r="K95" s="15" t="s">
        <v>7</v>
      </c>
      <c r="L95" s="15" t="s">
        <v>8</v>
      </c>
      <c r="M95" s="15" t="s">
        <v>13</v>
      </c>
      <c r="N95" s="15" t="s">
        <v>12</v>
      </c>
      <c r="O95" s="15" t="s">
        <v>11</v>
      </c>
      <c r="P95" s="15" t="s">
        <v>10</v>
      </c>
      <c r="Q95" s="15" t="s">
        <v>41</v>
      </c>
      <c r="R95" s="24"/>
    </row>
    <row r="96" spans="2:18" ht="19.5" customHeight="1" x14ac:dyDescent="0.25">
      <c r="B96" s="35">
        <v>20</v>
      </c>
      <c r="C96" s="36" t="s">
        <v>38</v>
      </c>
      <c r="D96" s="30" t="s">
        <v>14</v>
      </c>
      <c r="E96" s="5" t="s">
        <v>16</v>
      </c>
      <c r="F96" s="5">
        <v>1</v>
      </c>
      <c r="G96" s="5">
        <v>2</v>
      </c>
      <c r="H96" s="5">
        <v>9</v>
      </c>
      <c r="I96" s="5">
        <v>8</v>
      </c>
      <c r="J96" s="5">
        <v>6</v>
      </c>
      <c r="K96" s="5">
        <v>5</v>
      </c>
      <c r="L96" s="5">
        <v>6</v>
      </c>
      <c r="M96" s="5">
        <v>6</v>
      </c>
      <c r="N96" s="5">
        <v>5</v>
      </c>
      <c r="O96" s="5">
        <v>5</v>
      </c>
      <c r="P96" s="5">
        <v>3</v>
      </c>
      <c r="Q96" s="5">
        <v>0</v>
      </c>
      <c r="R96" s="6">
        <f>SUM(F96:Q96)</f>
        <v>56</v>
      </c>
    </row>
    <row r="97" spans="2:18" ht="27" customHeight="1" x14ac:dyDescent="0.25">
      <c r="B97" s="35"/>
      <c r="C97" s="36"/>
      <c r="D97" s="30"/>
      <c r="E97" s="5" t="s">
        <v>17</v>
      </c>
      <c r="F97" s="5">
        <v>0</v>
      </c>
      <c r="G97" s="5">
        <v>4</v>
      </c>
      <c r="H97" s="5">
        <v>12</v>
      </c>
      <c r="I97" s="5">
        <v>8</v>
      </c>
      <c r="J97" s="5">
        <v>7</v>
      </c>
      <c r="K97" s="5">
        <v>6</v>
      </c>
      <c r="L97" s="5">
        <v>8</v>
      </c>
      <c r="M97" s="5">
        <v>10</v>
      </c>
      <c r="N97" s="5">
        <v>9</v>
      </c>
      <c r="O97" s="5">
        <v>8</v>
      </c>
      <c r="P97" s="5">
        <v>9</v>
      </c>
      <c r="Q97" s="16">
        <v>0</v>
      </c>
      <c r="R97" s="6">
        <f>SUM(F97:Q97)</f>
        <v>81</v>
      </c>
    </row>
    <row r="98" spans="2:18" s="2" customFormat="1" ht="28.5" x14ac:dyDescent="0.25">
      <c r="B98" s="19"/>
      <c r="C98" s="12"/>
      <c r="D98" s="12"/>
      <c r="E98" s="20" t="s">
        <v>45</v>
      </c>
      <c r="F98" s="12">
        <f t="shared" ref="F98:P98" si="20">SUM(F96:F97)</f>
        <v>1</v>
      </c>
      <c r="G98" s="12">
        <f t="shared" si="20"/>
        <v>6</v>
      </c>
      <c r="H98" s="12">
        <f t="shared" si="20"/>
        <v>21</v>
      </c>
      <c r="I98" s="12">
        <f t="shared" si="20"/>
        <v>16</v>
      </c>
      <c r="J98" s="12">
        <f t="shared" si="20"/>
        <v>13</v>
      </c>
      <c r="K98" s="12">
        <f t="shared" si="20"/>
        <v>11</v>
      </c>
      <c r="L98" s="12">
        <f t="shared" si="20"/>
        <v>14</v>
      </c>
      <c r="M98" s="12">
        <f t="shared" si="20"/>
        <v>16</v>
      </c>
      <c r="N98" s="12">
        <f t="shared" si="20"/>
        <v>14</v>
      </c>
      <c r="O98" s="12">
        <f t="shared" si="20"/>
        <v>13</v>
      </c>
      <c r="P98" s="12">
        <f t="shared" si="20"/>
        <v>12</v>
      </c>
      <c r="Q98" s="12">
        <v>0</v>
      </c>
      <c r="R98" s="12">
        <f>SUM(F98:Q98)</f>
        <v>137</v>
      </c>
    </row>
    <row r="99" spans="2:18" x14ac:dyDescent="0.25">
      <c r="B99" s="4"/>
      <c r="C99" s="33" t="s">
        <v>31</v>
      </c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</row>
    <row r="100" spans="2:18" ht="23.25" x14ac:dyDescent="0.25">
      <c r="B100" s="4"/>
      <c r="C100" s="24"/>
      <c r="D100" s="24"/>
      <c r="E100" s="25"/>
      <c r="F100" s="15" t="s">
        <v>2</v>
      </c>
      <c r="G100" s="15" t="s">
        <v>3</v>
      </c>
      <c r="H100" s="15" t="s">
        <v>4</v>
      </c>
      <c r="I100" s="15" t="s">
        <v>5</v>
      </c>
      <c r="J100" s="15" t="s">
        <v>6</v>
      </c>
      <c r="K100" s="15" t="s">
        <v>7</v>
      </c>
      <c r="L100" s="15" t="s">
        <v>8</v>
      </c>
      <c r="M100" s="15" t="s">
        <v>13</v>
      </c>
      <c r="N100" s="15" t="s">
        <v>12</v>
      </c>
      <c r="O100" s="15" t="s">
        <v>11</v>
      </c>
      <c r="P100" s="15" t="s">
        <v>10</v>
      </c>
      <c r="Q100" s="15" t="s">
        <v>40</v>
      </c>
      <c r="R100" s="24"/>
    </row>
    <row r="101" spans="2:18" x14ac:dyDescent="0.25">
      <c r="B101" s="35">
        <v>21</v>
      </c>
      <c r="C101" s="36" t="s">
        <v>32</v>
      </c>
      <c r="D101" s="30" t="s">
        <v>14</v>
      </c>
      <c r="E101" s="5" t="s">
        <v>15</v>
      </c>
      <c r="F101" s="5">
        <v>61</v>
      </c>
      <c r="G101" s="5">
        <v>61</v>
      </c>
      <c r="H101" s="5">
        <v>60</v>
      </c>
      <c r="I101" s="5">
        <v>183</v>
      </c>
      <c r="J101" s="5">
        <v>264</v>
      </c>
      <c r="K101" s="5">
        <v>249</v>
      </c>
      <c r="L101" s="5">
        <v>217</v>
      </c>
      <c r="M101" s="5">
        <v>199</v>
      </c>
      <c r="N101" s="5">
        <v>166</v>
      </c>
      <c r="O101" s="5">
        <v>83</v>
      </c>
      <c r="P101" s="5">
        <v>61</v>
      </c>
      <c r="Q101" s="5">
        <v>68</v>
      </c>
      <c r="R101" s="6">
        <f>SUM(F101:Q101)</f>
        <v>1672</v>
      </c>
    </row>
    <row r="102" spans="2:18" x14ac:dyDescent="0.25">
      <c r="B102" s="35"/>
      <c r="C102" s="36"/>
      <c r="D102" s="30"/>
      <c r="E102" s="5" t="s">
        <v>16</v>
      </c>
      <c r="F102" s="5">
        <v>77</v>
      </c>
      <c r="G102" s="5">
        <v>87</v>
      </c>
      <c r="H102" s="5">
        <v>85</v>
      </c>
      <c r="I102" s="5">
        <v>249</v>
      </c>
      <c r="J102" s="5">
        <v>390</v>
      </c>
      <c r="K102" s="5">
        <v>391</v>
      </c>
      <c r="L102" s="5">
        <v>299</v>
      </c>
      <c r="M102" s="5">
        <v>228</v>
      </c>
      <c r="N102" s="5">
        <v>191</v>
      </c>
      <c r="O102" s="5">
        <v>116</v>
      </c>
      <c r="P102" s="5">
        <v>110</v>
      </c>
      <c r="Q102" s="5">
        <v>150</v>
      </c>
      <c r="R102" s="6">
        <f>SUM(F102:Q102)</f>
        <v>2373</v>
      </c>
    </row>
    <row r="103" spans="2:18" x14ac:dyDescent="0.25">
      <c r="B103" s="35"/>
      <c r="C103" s="36"/>
      <c r="D103" s="30"/>
      <c r="E103" s="5" t="s">
        <v>17</v>
      </c>
      <c r="F103" s="5">
        <v>88</v>
      </c>
      <c r="G103" s="5">
        <v>93</v>
      </c>
      <c r="H103" s="5">
        <v>79</v>
      </c>
      <c r="I103" s="5">
        <v>260</v>
      </c>
      <c r="J103" s="5">
        <v>388</v>
      </c>
      <c r="K103" s="5">
        <v>408</v>
      </c>
      <c r="L103" s="5">
        <v>349</v>
      </c>
      <c r="M103" s="5">
        <v>279</v>
      </c>
      <c r="N103" s="5">
        <v>341</v>
      </c>
      <c r="O103" s="5">
        <v>134</v>
      </c>
      <c r="P103" s="5">
        <v>88</v>
      </c>
      <c r="Q103" s="7">
        <v>100</v>
      </c>
      <c r="R103" s="6">
        <f>SUM(F103:Q103)</f>
        <v>2607</v>
      </c>
    </row>
    <row r="104" spans="2:18" s="2" customFormat="1" ht="28.5" x14ac:dyDescent="0.25">
      <c r="B104" s="19"/>
      <c r="C104" s="12"/>
      <c r="D104" s="12"/>
      <c r="E104" s="20" t="s">
        <v>44</v>
      </c>
      <c r="F104" s="12">
        <f>SUM(F101:F103)</f>
        <v>226</v>
      </c>
      <c r="G104" s="12">
        <f>SUM(G101:G103)</f>
        <v>241</v>
      </c>
      <c r="H104" s="12">
        <f>SUM(H101:H103)</f>
        <v>224</v>
      </c>
      <c r="I104" s="12">
        <f>SUM(I101:I103)</f>
        <v>692</v>
      </c>
      <c r="J104" s="12">
        <f t="shared" ref="J104:Q104" si="21">SUM(J101:J103)</f>
        <v>1042</v>
      </c>
      <c r="K104" s="12">
        <f t="shared" si="21"/>
        <v>1048</v>
      </c>
      <c r="L104" s="12">
        <f t="shared" si="21"/>
        <v>865</v>
      </c>
      <c r="M104" s="12">
        <f t="shared" si="21"/>
        <v>706</v>
      </c>
      <c r="N104" s="12">
        <f t="shared" si="21"/>
        <v>698</v>
      </c>
      <c r="O104" s="12">
        <f t="shared" si="21"/>
        <v>333</v>
      </c>
      <c r="P104" s="12">
        <f t="shared" si="21"/>
        <v>259</v>
      </c>
      <c r="Q104" s="12">
        <f t="shared" si="21"/>
        <v>318</v>
      </c>
      <c r="R104" s="12">
        <f>SUM(F104:Q104)</f>
        <v>6652</v>
      </c>
    </row>
    <row r="105" spans="2:18" x14ac:dyDescent="0.25">
      <c r="B105" s="4"/>
      <c r="C105" s="33" t="s">
        <v>58</v>
      </c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</row>
    <row r="106" spans="2:18" ht="23.25" x14ac:dyDescent="0.25">
      <c r="B106" s="4"/>
      <c r="C106" s="24"/>
      <c r="D106" s="24"/>
      <c r="E106" s="25"/>
      <c r="F106" s="15" t="s">
        <v>2</v>
      </c>
      <c r="G106" s="15" t="s">
        <v>3</v>
      </c>
      <c r="H106" s="15" t="s">
        <v>4</v>
      </c>
      <c r="I106" s="15" t="s">
        <v>5</v>
      </c>
      <c r="J106" s="15" t="s">
        <v>6</v>
      </c>
      <c r="K106" s="15" t="s">
        <v>7</v>
      </c>
      <c r="L106" s="15" t="s">
        <v>8</v>
      </c>
      <c r="M106" s="15" t="s">
        <v>13</v>
      </c>
      <c r="N106" s="15" t="s">
        <v>12</v>
      </c>
      <c r="O106" s="15" t="s">
        <v>11</v>
      </c>
      <c r="P106" s="15" t="s">
        <v>10</v>
      </c>
      <c r="Q106" s="15" t="s">
        <v>40</v>
      </c>
      <c r="R106" s="24"/>
    </row>
    <row r="107" spans="2:18" x14ac:dyDescent="0.25">
      <c r="B107" s="35">
        <v>22</v>
      </c>
      <c r="C107" s="36" t="s">
        <v>33</v>
      </c>
      <c r="D107" s="30" t="s">
        <v>14</v>
      </c>
      <c r="E107" s="5" t="s">
        <v>15</v>
      </c>
      <c r="F107" s="5">
        <v>17.25</v>
      </c>
      <c r="G107" s="5">
        <v>31.38</v>
      </c>
      <c r="H107" s="5">
        <v>229.53</v>
      </c>
      <c r="I107" s="5">
        <v>61.8</v>
      </c>
      <c r="J107" s="5">
        <v>32.61</v>
      </c>
      <c r="K107" s="5">
        <v>8.4600000000000009</v>
      </c>
      <c r="L107" s="5">
        <v>68.459999999999994</v>
      </c>
      <c r="M107" s="5">
        <v>96.84</v>
      </c>
      <c r="N107" s="5">
        <v>119.82</v>
      </c>
      <c r="O107" s="5">
        <v>97.17</v>
      </c>
      <c r="P107" s="5">
        <v>3.24</v>
      </c>
      <c r="Q107" s="5">
        <v>0</v>
      </c>
      <c r="R107" s="6">
        <f>SUM(F107:Q107)</f>
        <v>766.55999999999983</v>
      </c>
    </row>
    <row r="108" spans="2:18" x14ac:dyDescent="0.25">
      <c r="B108" s="35"/>
      <c r="C108" s="36"/>
      <c r="D108" s="30"/>
      <c r="E108" s="5" t="s">
        <v>16</v>
      </c>
      <c r="F108" s="5">
        <v>14.1</v>
      </c>
      <c r="G108" s="5">
        <v>16.440000000000001</v>
      </c>
      <c r="H108" s="5">
        <v>27.69</v>
      </c>
      <c r="I108" s="5">
        <v>66.33</v>
      </c>
      <c r="J108" s="5">
        <v>30.78</v>
      </c>
      <c r="K108" s="5">
        <v>51.09</v>
      </c>
      <c r="L108" s="5">
        <v>26.16</v>
      </c>
      <c r="M108" s="5">
        <v>98.61</v>
      </c>
      <c r="N108" s="5">
        <v>27.39</v>
      </c>
      <c r="O108" s="5">
        <v>2.61</v>
      </c>
      <c r="P108" s="5">
        <v>0</v>
      </c>
      <c r="Q108" s="5">
        <v>0</v>
      </c>
      <c r="R108" s="6">
        <f>SUM(F108:Q108)</f>
        <v>361.2</v>
      </c>
    </row>
    <row r="109" spans="2:18" x14ac:dyDescent="0.25">
      <c r="B109" s="35"/>
      <c r="C109" s="36"/>
      <c r="D109" s="30"/>
      <c r="E109" s="5" t="s">
        <v>17</v>
      </c>
      <c r="F109" s="5">
        <v>0.03</v>
      </c>
      <c r="G109" s="5">
        <v>0</v>
      </c>
      <c r="H109" s="5">
        <v>1.1399999999999999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16">
        <v>0</v>
      </c>
      <c r="R109" s="6">
        <f>SUM(F109:Q109)</f>
        <v>1.17</v>
      </c>
    </row>
    <row r="110" spans="2:18" s="2" customFormat="1" ht="28.5" x14ac:dyDescent="0.25">
      <c r="B110" s="19"/>
      <c r="C110" s="12"/>
      <c r="D110" s="12"/>
      <c r="E110" s="20" t="s">
        <v>44</v>
      </c>
      <c r="F110" s="12">
        <f t="shared" ref="F110:Q110" si="22">SUM(F107:F109)</f>
        <v>31.380000000000003</v>
      </c>
      <c r="G110" s="12">
        <f t="shared" si="22"/>
        <v>47.82</v>
      </c>
      <c r="H110" s="12">
        <f t="shared" si="22"/>
        <v>258.36</v>
      </c>
      <c r="I110" s="12">
        <f t="shared" si="22"/>
        <v>128.13</v>
      </c>
      <c r="J110" s="12">
        <f t="shared" si="22"/>
        <v>63.39</v>
      </c>
      <c r="K110" s="12">
        <f t="shared" si="22"/>
        <v>59.550000000000004</v>
      </c>
      <c r="L110" s="12">
        <f t="shared" si="22"/>
        <v>94.61999999999999</v>
      </c>
      <c r="M110" s="12">
        <f t="shared" si="22"/>
        <v>195.45</v>
      </c>
      <c r="N110" s="12">
        <f t="shared" si="22"/>
        <v>147.20999999999998</v>
      </c>
      <c r="O110" s="12">
        <f t="shared" si="22"/>
        <v>99.78</v>
      </c>
      <c r="P110" s="12">
        <f t="shared" si="22"/>
        <v>3.24</v>
      </c>
      <c r="Q110" s="12">
        <f t="shared" si="22"/>
        <v>0</v>
      </c>
      <c r="R110" s="12">
        <f>SUM(F110:Q110)</f>
        <v>1128.93</v>
      </c>
    </row>
    <row r="111" spans="2:18" x14ac:dyDescent="0.25">
      <c r="B111" s="4"/>
      <c r="C111" s="33" t="s">
        <v>34</v>
      </c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</row>
    <row r="112" spans="2:18" ht="23.25" x14ac:dyDescent="0.25">
      <c r="B112" s="4"/>
      <c r="C112" s="24"/>
      <c r="D112" s="24"/>
      <c r="E112" s="25"/>
      <c r="F112" s="15" t="s">
        <v>2</v>
      </c>
      <c r="G112" s="15" t="s">
        <v>3</v>
      </c>
      <c r="H112" s="15" t="s">
        <v>4</v>
      </c>
      <c r="I112" s="15" t="s">
        <v>5</v>
      </c>
      <c r="J112" s="15" t="s">
        <v>6</v>
      </c>
      <c r="K112" s="15" t="s">
        <v>7</v>
      </c>
      <c r="L112" s="15" t="s">
        <v>8</v>
      </c>
      <c r="M112" s="15" t="s">
        <v>13</v>
      </c>
      <c r="N112" s="15" t="s">
        <v>12</v>
      </c>
      <c r="O112" s="15" t="s">
        <v>11</v>
      </c>
      <c r="P112" s="15" t="s">
        <v>10</v>
      </c>
      <c r="Q112" s="15" t="s">
        <v>39</v>
      </c>
      <c r="R112" s="24"/>
    </row>
    <row r="113" spans="2:18" x14ac:dyDescent="0.25">
      <c r="B113" s="35">
        <v>23</v>
      </c>
      <c r="C113" s="36" t="s">
        <v>57</v>
      </c>
      <c r="D113" s="30" t="s">
        <v>14</v>
      </c>
      <c r="E113" s="5" t="s">
        <v>15</v>
      </c>
      <c r="F113" s="5">
        <v>602.85</v>
      </c>
      <c r="G113" s="5">
        <v>324.42</v>
      </c>
      <c r="H113" s="5">
        <v>39.33</v>
      </c>
      <c r="I113" s="5">
        <v>46.47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  <c r="P113" s="5">
        <v>0</v>
      </c>
      <c r="Q113" s="5">
        <v>0</v>
      </c>
      <c r="R113" s="6">
        <f>SUM(F113:Q113)</f>
        <v>1013.07</v>
      </c>
    </row>
    <row r="114" spans="2:18" x14ac:dyDescent="0.25">
      <c r="B114" s="35"/>
      <c r="C114" s="36"/>
      <c r="D114" s="30"/>
      <c r="E114" s="5" t="s">
        <v>16</v>
      </c>
      <c r="F114" s="5">
        <v>881.58</v>
      </c>
      <c r="G114" s="5">
        <v>418.22</v>
      </c>
      <c r="H114" s="5">
        <v>51.26</v>
      </c>
      <c r="I114" s="5">
        <v>62.24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>
        <v>0</v>
      </c>
      <c r="P114" s="5">
        <v>0</v>
      </c>
      <c r="Q114" s="5">
        <v>0</v>
      </c>
      <c r="R114" s="6">
        <f>SUM(F114:Q114)</f>
        <v>1413.3000000000002</v>
      </c>
    </row>
    <row r="115" spans="2:18" x14ac:dyDescent="0.25">
      <c r="B115" s="35"/>
      <c r="C115" s="36"/>
      <c r="D115" s="30"/>
      <c r="E115" s="5" t="s">
        <v>17</v>
      </c>
      <c r="F115" s="5">
        <v>871.33</v>
      </c>
      <c r="G115" s="5">
        <v>592.46</v>
      </c>
      <c r="H115" s="5">
        <v>66.39</v>
      </c>
      <c r="I115" s="5">
        <v>83.73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5">
        <v>0</v>
      </c>
      <c r="P115" s="5">
        <v>0</v>
      </c>
      <c r="Q115" s="5">
        <v>0</v>
      </c>
      <c r="R115" s="6">
        <f>SUM(F115:Q115)</f>
        <v>1613.91</v>
      </c>
    </row>
    <row r="116" spans="2:18" s="2" customFormat="1" ht="28.5" x14ac:dyDescent="0.25">
      <c r="B116" s="19"/>
      <c r="C116" s="12"/>
      <c r="D116" s="12"/>
      <c r="E116" s="20" t="s">
        <v>44</v>
      </c>
      <c r="F116" s="12">
        <f t="shared" ref="F116:Q116" si="23">SUM(F113:F115)</f>
        <v>2355.7600000000002</v>
      </c>
      <c r="G116" s="12">
        <f t="shared" si="23"/>
        <v>1335.1000000000001</v>
      </c>
      <c r="H116" s="12">
        <f t="shared" si="23"/>
        <v>156.98000000000002</v>
      </c>
      <c r="I116" s="12">
        <f t="shared" si="23"/>
        <v>192.44</v>
      </c>
      <c r="J116" s="12">
        <f t="shared" si="23"/>
        <v>0</v>
      </c>
      <c r="K116" s="12">
        <f t="shared" si="23"/>
        <v>0</v>
      </c>
      <c r="L116" s="12">
        <f t="shared" si="23"/>
        <v>0</v>
      </c>
      <c r="M116" s="12">
        <f t="shared" si="23"/>
        <v>0</v>
      </c>
      <c r="N116" s="12">
        <f t="shared" si="23"/>
        <v>0</v>
      </c>
      <c r="O116" s="12">
        <f t="shared" si="23"/>
        <v>0</v>
      </c>
      <c r="P116" s="12">
        <f t="shared" si="23"/>
        <v>0</v>
      </c>
      <c r="Q116" s="12">
        <f t="shared" si="23"/>
        <v>0</v>
      </c>
      <c r="R116" s="12">
        <f>SUM(F116:Q116)</f>
        <v>4040.2800000000007</v>
      </c>
    </row>
    <row r="117" spans="2:18" x14ac:dyDescent="0.25">
      <c r="B117" s="14"/>
      <c r="C117" s="6"/>
      <c r="D117" s="6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6"/>
    </row>
    <row r="118" spans="2:18" x14ac:dyDescent="0.25">
      <c r="B118" s="14"/>
      <c r="C118" s="6"/>
      <c r="D118" s="6"/>
      <c r="E118" s="5"/>
      <c r="F118" s="26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6"/>
    </row>
    <row r="119" spans="2:18" x14ac:dyDescent="0.25">
      <c r="B119" s="32"/>
      <c r="C119" s="44" t="s">
        <v>48</v>
      </c>
      <c r="D119" s="30" t="s">
        <v>14</v>
      </c>
      <c r="E119" s="5" t="s">
        <v>15</v>
      </c>
      <c r="F119" s="27">
        <f>SUM(F5+F10+F15+F20+F33+F38+F43+F48+F53+F58+F63+F73+F101+F107+F113)</f>
        <v>56062.36</v>
      </c>
      <c r="G119" s="27">
        <f t="shared" ref="G119:Q119" si="24">SUM(G5+G10+G15+G20+G33+G38+G43+G48+G53+G58+G63+G73+G101+G107+G113)</f>
        <v>54220.18</v>
      </c>
      <c r="H119" s="27">
        <f t="shared" si="24"/>
        <v>63263.15</v>
      </c>
      <c r="I119" s="27">
        <f t="shared" si="24"/>
        <v>76698.964000000007</v>
      </c>
      <c r="J119" s="27">
        <f t="shared" si="24"/>
        <v>77631.199999999997</v>
      </c>
      <c r="K119" s="27">
        <f t="shared" si="24"/>
        <v>84071.86</v>
      </c>
      <c r="L119" s="27">
        <f t="shared" si="24"/>
        <v>72109.789999999994</v>
      </c>
      <c r="M119" s="27">
        <f t="shared" si="24"/>
        <v>65524.069999999992</v>
      </c>
      <c r="N119" s="27">
        <f t="shared" si="24"/>
        <v>60127.640000000007</v>
      </c>
      <c r="O119" s="27">
        <f t="shared" si="24"/>
        <v>49396.810000000005</v>
      </c>
      <c r="P119" s="27">
        <f t="shared" si="24"/>
        <v>45845.450000000004</v>
      </c>
      <c r="Q119" s="27">
        <f t="shared" si="24"/>
        <v>45959.79</v>
      </c>
      <c r="R119" s="28">
        <f>SUM(F119:Q119)</f>
        <v>750911.26399999997</v>
      </c>
    </row>
    <row r="120" spans="2:18" x14ac:dyDescent="0.25">
      <c r="B120" s="32"/>
      <c r="C120" s="45"/>
      <c r="D120" s="30"/>
      <c r="E120" s="5" t="s">
        <v>16</v>
      </c>
      <c r="F120" s="5">
        <f>SUM(F6+F11+F16+F21+F34+F39+F44+F49+F54+F59+F64+F102+F108+F114)</f>
        <v>74785.39</v>
      </c>
      <c r="G120" s="5">
        <f t="shared" ref="G120:Q120" si="25">SUM(G6+G11+G16+G21+G34+G39+G44+G49+G54+G59+G64+G102+G108+G114)</f>
        <v>71535.59</v>
      </c>
      <c r="H120" s="5">
        <f t="shared" si="25"/>
        <v>80991.520000000004</v>
      </c>
      <c r="I120" s="5">
        <f t="shared" si="25"/>
        <v>104227.57000000002</v>
      </c>
      <c r="J120" s="5">
        <f t="shared" si="25"/>
        <v>133340.47</v>
      </c>
      <c r="K120" s="5">
        <f t="shared" si="25"/>
        <v>144377.56999999998</v>
      </c>
      <c r="L120" s="5">
        <f t="shared" si="25"/>
        <v>118778.85</v>
      </c>
      <c r="M120" s="22">
        <f t="shared" si="25"/>
        <v>107583.02999999998</v>
      </c>
      <c r="N120" s="5">
        <f t="shared" si="25"/>
        <v>96004.52</v>
      </c>
      <c r="O120" s="5">
        <f t="shared" si="25"/>
        <v>80394.12000000001</v>
      </c>
      <c r="P120" s="5">
        <f t="shared" si="25"/>
        <v>78829.72</v>
      </c>
      <c r="Q120" s="5">
        <f t="shared" si="25"/>
        <v>77549.36</v>
      </c>
      <c r="R120" s="29">
        <f>SUM(F120:Q120)</f>
        <v>1168397.7100000002</v>
      </c>
    </row>
    <row r="121" spans="2:18" x14ac:dyDescent="0.25">
      <c r="B121" s="32"/>
      <c r="C121" s="45"/>
      <c r="D121" s="30"/>
      <c r="E121" s="5" t="s">
        <v>17</v>
      </c>
      <c r="F121" s="5">
        <f>SUM(F7+F12+F17+F22+F35+F40+F45+F50+F55+F60+F65+F103+F109+F115)</f>
        <v>62764.189999999995</v>
      </c>
      <c r="G121" s="5">
        <f t="shared" ref="G121:Q121" si="26">SUM(G7+G12+G17+G22+G35+G40+G45+G50+G55+G60+G65+G103+G109+G115)</f>
        <v>62661.63</v>
      </c>
      <c r="H121" s="5">
        <f t="shared" si="26"/>
        <v>71558.87999999999</v>
      </c>
      <c r="I121" s="5">
        <f t="shared" si="26"/>
        <v>83939.389999999985</v>
      </c>
      <c r="J121" s="5">
        <f t="shared" si="26"/>
        <v>73966.42</v>
      </c>
      <c r="K121" s="5">
        <f t="shared" si="26"/>
        <v>74832.41</v>
      </c>
      <c r="L121" s="5">
        <f t="shared" si="26"/>
        <v>62709.69</v>
      </c>
      <c r="M121" s="5">
        <f t="shared" si="26"/>
        <v>60114.51</v>
      </c>
      <c r="N121" s="5">
        <f t="shared" si="26"/>
        <v>54982.34</v>
      </c>
      <c r="O121" s="5">
        <f t="shared" si="26"/>
        <v>45373.149999999994</v>
      </c>
      <c r="P121" s="5">
        <f t="shared" si="26"/>
        <v>40057.19</v>
      </c>
      <c r="Q121" s="5">
        <f t="shared" si="26"/>
        <v>40226.36</v>
      </c>
      <c r="R121" s="6">
        <f>SUM(F121:Q121)</f>
        <v>733186.1599999998</v>
      </c>
    </row>
    <row r="122" spans="2:18" ht="28.5" x14ac:dyDescent="0.25">
      <c r="B122" s="32"/>
      <c r="C122" s="45"/>
      <c r="D122" s="12"/>
      <c r="E122" s="20" t="s">
        <v>44</v>
      </c>
      <c r="F122" s="6">
        <f t="shared" ref="F122:Q122" si="27">SUM(F119:F121)</f>
        <v>193611.94</v>
      </c>
      <c r="G122" s="6">
        <f t="shared" si="27"/>
        <v>188417.4</v>
      </c>
      <c r="H122" s="6">
        <f t="shared" si="27"/>
        <v>215813.55</v>
      </c>
      <c r="I122" s="6">
        <f t="shared" si="27"/>
        <v>264865.924</v>
      </c>
      <c r="J122" s="6">
        <f t="shared" si="27"/>
        <v>284938.08999999997</v>
      </c>
      <c r="K122" s="6">
        <f t="shared" si="27"/>
        <v>303281.83999999997</v>
      </c>
      <c r="L122" s="6">
        <f t="shared" si="27"/>
        <v>253598.33000000002</v>
      </c>
      <c r="M122" s="6">
        <f t="shared" si="27"/>
        <v>233221.61</v>
      </c>
      <c r="N122" s="6">
        <f t="shared" si="27"/>
        <v>211114.5</v>
      </c>
      <c r="O122" s="6">
        <f t="shared" si="27"/>
        <v>175164.08000000002</v>
      </c>
      <c r="P122" s="6">
        <f t="shared" si="27"/>
        <v>164732.36000000002</v>
      </c>
      <c r="Q122" s="6">
        <f t="shared" si="27"/>
        <v>163735.51</v>
      </c>
      <c r="R122" s="29">
        <f>SUM(F122:Q122)</f>
        <v>2652495.1339999996</v>
      </c>
    </row>
    <row r="123" spans="2:18" x14ac:dyDescent="0.25">
      <c r="B123" s="32"/>
      <c r="C123" s="45"/>
      <c r="D123" s="6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6"/>
    </row>
    <row r="124" spans="2:18" x14ac:dyDescent="0.25">
      <c r="B124" s="32"/>
      <c r="C124" s="45"/>
      <c r="D124" s="30" t="s">
        <v>14</v>
      </c>
      <c r="E124" s="5" t="s">
        <v>16</v>
      </c>
      <c r="F124" s="5">
        <f>SUM(F25+F29+F78+F82+F87+F96)</f>
        <v>2529</v>
      </c>
      <c r="G124" s="5">
        <f t="shared" ref="G124:Q124" si="28">SUM(G25+G29+G78+G82+G87+G96)</f>
        <v>2037</v>
      </c>
      <c r="H124" s="5">
        <f t="shared" si="28"/>
        <v>2777</v>
      </c>
      <c r="I124" s="5">
        <f t="shared" si="28"/>
        <v>4416</v>
      </c>
      <c r="J124" s="5">
        <f t="shared" si="28"/>
        <v>4962</v>
      </c>
      <c r="K124" s="5">
        <f t="shared" si="28"/>
        <v>4535</v>
      </c>
      <c r="L124" s="5">
        <f t="shared" si="28"/>
        <v>3904</v>
      </c>
      <c r="M124" s="5">
        <f t="shared" si="28"/>
        <v>3130</v>
      </c>
      <c r="N124" s="5">
        <f t="shared" si="28"/>
        <v>3315</v>
      </c>
      <c r="O124" s="5">
        <f t="shared" si="28"/>
        <v>2446</v>
      </c>
      <c r="P124" s="5">
        <f t="shared" si="28"/>
        <v>2593</v>
      </c>
      <c r="Q124" s="5">
        <f t="shared" si="28"/>
        <v>2504</v>
      </c>
      <c r="R124" s="29">
        <f>SUM(F124:Q124)</f>
        <v>39148</v>
      </c>
    </row>
    <row r="125" spans="2:18" x14ac:dyDescent="0.25">
      <c r="B125" s="32"/>
      <c r="C125" s="45"/>
      <c r="D125" s="30"/>
      <c r="E125" s="5" t="s">
        <v>17</v>
      </c>
      <c r="F125" s="5">
        <f>SUM(F26+F30+F79+F83+F88+F92+F97)</f>
        <v>830</v>
      </c>
      <c r="G125" s="5">
        <f t="shared" ref="G125:Q125" si="29">SUM(G26+G30+G79+G83+G88+G92+G97)</f>
        <v>930</v>
      </c>
      <c r="H125" s="5">
        <f t="shared" si="29"/>
        <v>1268</v>
      </c>
      <c r="I125" s="5">
        <f t="shared" si="29"/>
        <v>1560</v>
      </c>
      <c r="J125" s="5">
        <f t="shared" si="29"/>
        <v>2076</v>
      </c>
      <c r="K125" s="5">
        <f t="shared" si="29"/>
        <v>1797</v>
      </c>
      <c r="L125" s="5">
        <f t="shared" si="29"/>
        <v>1874</v>
      </c>
      <c r="M125" s="5">
        <f t="shared" si="29"/>
        <v>1597</v>
      </c>
      <c r="N125" s="5">
        <f t="shared" si="29"/>
        <v>1658</v>
      </c>
      <c r="O125" s="5">
        <f t="shared" si="29"/>
        <v>1278</v>
      </c>
      <c r="P125" s="5">
        <f t="shared" si="29"/>
        <v>879</v>
      </c>
      <c r="Q125" s="5">
        <f t="shared" si="29"/>
        <v>871</v>
      </c>
      <c r="R125" s="29">
        <f>SUM(F125:Q125)</f>
        <v>16618</v>
      </c>
    </row>
    <row r="126" spans="2:18" ht="28.5" x14ac:dyDescent="0.25">
      <c r="B126" s="32"/>
      <c r="C126" s="45"/>
      <c r="D126" s="12"/>
      <c r="E126" s="20" t="s">
        <v>45</v>
      </c>
      <c r="F126" s="6">
        <f t="shared" ref="F126:Q126" si="30">SUM(F124:F125)</f>
        <v>3359</v>
      </c>
      <c r="G126" s="6">
        <f t="shared" si="30"/>
        <v>2967</v>
      </c>
      <c r="H126" s="6">
        <f t="shared" si="30"/>
        <v>4045</v>
      </c>
      <c r="I126" s="6">
        <f t="shared" si="30"/>
        <v>5976</v>
      </c>
      <c r="J126" s="6">
        <f t="shared" si="30"/>
        <v>7038</v>
      </c>
      <c r="K126" s="6">
        <f t="shared" si="30"/>
        <v>6332</v>
      </c>
      <c r="L126" s="6">
        <f t="shared" si="30"/>
        <v>5778</v>
      </c>
      <c r="M126" s="6">
        <f t="shared" si="30"/>
        <v>4727</v>
      </c>
      <c r="N126" s="6">
        <f t="shared" si="30"/>
        <v>4973</v>
      </c>
      <c r="O126" s="6">
        <f t="shared" si="30"/>
        <v>3724</v>
      </c>
      <c r="P126" s="6">
        <f t="shared" si="30"/>
        <v>3472</v>
      </c>
      <c r="Q126" s="6">
        <f t="shared" si="30"/>
        <v>3375</v>
      </c>
      <c r="R126" s="29">
        <f>SUM(F126:Q126)</f>
        <v>55766</v>
      </c>
    </row>
    <row r="127" spans="2:18" x14ac:dyDescent="0.25">
      <c r="B127" s="32"/>
      <c r="C127" s="45"/>
      <c r="D127" s="6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6"/>
    </row>
    <row r="128" spans="2:18" x14ac:dyDescent="0.25">
      <c r="B128" s="32"/>
      <c r="C128" s="45"/>
      <c r="D128" s="30" t="s">
        <v>29</v>
      </c>
      <c r="E128" s="5" t="s">
        <v>15</v>
      </c>
      <c r="F128" s="5">
        <v>15004.29</v>
      </c>
      <c r="G128" s="5">
        <v>16658.53</v>
      </c>
      <c r="H128" s="5">
        <v>21078.52</v>
      </c>
      <c r="I128" s="5">
        <v>27428.53</v>
      </c>
      <c r="J128" s="5">
        <v>25182.6</v>
      </c>
      <c r="K128" s="5">
        <v>30560.85</v>
      </c>
      <c r="L128" s="5">
        <v>22903.65</v>
      </c>
      <c r="M128" s="5">
        <v>18636.45</v>
      </c>
      <c r="N128" s="5">
        <v>17483.55</v>
      </c>
      <c r="O128" s="5">
        <v>12888.3</v>
      </c>
      <c r="P128" s="5">
        <v>13767</v>
      </c>
      <c r="Q128" s="7">
        <v>11238</v>
      </c>
      <c r="R128" s="6">
        <f>SUM(F128:Q128)</f>
        <v>232830.27</v>
      </c>
    </row>
    <row r="129" spans="2:18" x14ac:dyDescent="0.25">
      <c r="B129" s="32"/>
      <c r="C129" s="45"/>
      <c r="D129" s="30"/>
      <c r="E129" s="5" t="s">
        <v>16</v>
      </c>
      <c r="F129" s="5">
        <v>18458.47</v>
      </c>
      <c r="G129" s="5">
        <v>20419.560000000001</v>
      </c>
      <c r="H129" s="5">
        <v>25795.93</v>
      </c>
      <c r="I129" s="5">
        <v>39124.120000000003</v>
      </c>
      <c r="J129" s="5">
        <v>48714.6</v>
      </c>
      <c r="K129" s="5">
        <v>56165.25</v>
      </c>
      <c r="L129" s="5">
        <v>42161.1</v>
      </c>
      <c r="M129" s="5">
        <v>33030.15</v>
      </c>
      <c r="N129" s="5">
        <v>27138.9</v>
      </c>
      <c r="O129" s="5">
        <v>20386.8</v>
      </c>
      <c r="P129" s="5">
        <v>22907.55</v>
      </c>
      <c r="Q129" s="7">
        <v>18676.05</v>
      </c>
      <c r="R129" s="6">
        <f>SUM(F129:Q129)</f>
        <v>372978.48</v>
      </c>
    </row>
    <row r="130" spans="2:18" x14ac:dyDescent="0.25">
      <c r="B130" s="32"/>
      <c r="C130" s="45"/>
      <c r="D130" s="30"/>
      <c r="E130" s="5" t="s">
        <v>17</v>
      </c>
      <c r="F130" s="22">
        <v>13059.04</v>
      </c>
      <c r="G130" s="5">
        <v>13717.57</v>
      </c>
      <c r="H130" s="5">
        <v>15703.96</v>
      </c>
      <c r="I130" s="5">
        <v>17808.36</v>
      </c>
      <c r="J130" s="5">
        <v>16049.4</v>
      </c>
      <c r="K130" s="5">
        <v>17434.2</v>
      </c>
      <c r="L130" s="5">
        <v>14178.15</v>
      </c>
      <c r="M130" s="5">
        <v>13087.05</v>
      </c>
      <c r="N130" s="5">
        <v>11315.25</v>
      </c>
      <c r="O130" s="5">
        <v>10218.15</v>
      </c>
      <c r="P130" s="5">
        <v>9790.65</v>
      </c>
      <c r="Q130" s="7">
        <v>9633.9</v>
      </c>
      <c r="R130" s="29">
        <f>SUM(F130:Q130)</f>
        <v>161995.67999999996</v>
      </c>
    </row>
    <row r="131" spans="2:18" ht="28.5" x14ac:dyDescent="0.25">
      <c r="B131" s="32"/>
      <c r="C131" s="45"/>
      <c r="D131" s="12"/>
      <c r="E131" s="20" t="s">
        <v>44</v>
      </c>
      <c r="F131" s="12">
        <f t="shared" ref="F131:Q131" si="31">SUM(F128:F130)</f>
        <v>46521.8</v>
      </c>
      <c r="G131" s="12">
        <f t="shared" si="31"/>
        <v>50795.659999999996</v>
      </c>
      <c r="H131" s="12">
        <f t="shared" si="31"/>
        <v>62578.409999999996</v>
      </c>
      <c r="I131" s="12">
        <f t="shared" si="31"/>
        <v>84361.01</v>
      </c>
      <c r="J131" s="12">
        <f t="shared" si="31"/>
        <v>89946.599999999991</v>
      </c>
      <c r="K131" s="12">
        <f t="shared" si="31"/>
        <v>104160.3</v>
      </c>
      <c r="L131" s="12">
        <f t="shared" si="31"/>
        <v>79242.899999999994</v>
      </c>
      <c r="M131" s="12">
        <f t="shared" si="31"/>
        <v>64753.650000000009</v>
      </c>
      <c r="N131" s="12">
        <f t="shared" si="31"/>
        <v>55937.7</v>
      </c>
      <c r="O131" s="12">
        <f t="shared" si="31"/>
        <v>43493.25</v>
      </c>
      <c r="P131" s="12">
        <f t="shared" si="31"/>
        <v>46465.200000000004</v>
      </c>
      <c r="Q131" s="21">
        <f t="shared" si="31"/>
        <v>39547.949999999997</v>
      </c>
      <c r="R131" s="12">
        <f>SUM(F131:Q131)</f>
        <v>767804.42999999982</v>
      </c>
    </row>
    <row r="132" spans="2:18" x14ac:dyDescent="0.25">
      <c r="B132" s="32"/>
      <c r="C132" s="45"/>
      <c r="D132" s="6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6"/>
    </row>
    <row r="133" spans="2:18" x14ac:dyDescent="0.25">
      <c r="B133" s="32"/>
      <c r="C133" s="45"/>
      <c r="D133" s="31" t="s">
        <v>46</v>
      </c>
      <c r="E133" s="31"/>
      <c r="F133" s="6">
        <f>SUM(F122+F126+F131)</f>
        <v>243492.74</v>
      </c>
      <c r="G133" s="6">
        <f t="shared" ref="G133:R133" si="32">SUM(G122+G126+G131)</f>
        <v>242180.06</v>
      </c>
      <c r="H133" s="6">
        <f t="shared" si="32"/>
        <v>282436.95999999996</v>
      </c>
      <c r="I133" s="6">
        <f t="shared" si="32"/>
        <v>355202.93400000001</v>
      </c>
      <c r="J133" s="6">
        <f t="shared" si="32"/>
        <v>381922.68999999994</v>
      </c>
      <c r="K133" s="6">
        <f t="shared" si="32"/>
        <v>413774.13999999996</v>
      </c>
      <c r="L133" s="6">
        <f t="shared" si="32"/>
        <v>338619.23</v>
      </c>
      <c r="M133" s="6">
        <f t="shared" si="32"/>
        <v>302702.26</v>
      </c>
      <c r="N133" s="6">
        <f t="shared" si="32"/>
        <v>272025.2</v>
      </c>
      <c r="O133" s="6">
        <f t="shared" si="32"/>
        <v>222381.33000000002</v>
      </c>
      <c r="P133" s="6">
        <f t="shared" si="32"/>
        <v>214669.56000000003</v>
      </c>
      <c r="Q133" s="6">
        <f t="shared" si="32"/>
        <v>206658.46000000002</v>
      </c>
      <c r="R133" s="29">
        <f t="shared" si="32"/>
        <v>3476065.5639999993</v>
      </c>
    </row>
  </sheetData>
  <mergeCells count="87">
    <mergeCell ref="C119:C133"/>
    <mergeCell ref="B119:B133"/>
    <mergeCell ref="C10:C12"/>
    <mergeCell ref="B10:B12"/>
    <mergeCell ref="D10:D12"/>
    <mergeCell ref="B15:B17"/>
    <mergeCell ref="C15:C17"/>
    <mergeCell ref="D15:D17"/>
    <mergeCell ref="C20:C22"/>
    <mergeCell ref="D20:D22"/>
    <mergeCell ref="B20:B22"/>
    <mergeCell ref="B25:B26"/>
    <mergeCell ref="C25:C26"/>
    <mergeCell ref="D25:D26"/>
    <mergeCell ref="B29:B30"/>
    <mergeCell ref="C29:C30"/>
    <mergeCell ref="C5:C7"/>
    <mergeCell ref="D5:D7"/>
    <mergeCell ref="B5:B7"/>
    <mergeCell ref="F2:Q2"/>
    <mergeCell ref="R2:R3"/>
    <mergeCell ref="E2:E3"/>
    <mergeCell ref="D2:D3"/>
    <mergeCell ref="C2:C3"/>
    <mergeCell ref="B2:B3"/>
    <mergeCell ref="C4:R4"/>
    <mergeCell ref="D29:D30"/>
    <mergeCell ref="B33:B35"/>
    <mergeCell ref="C33:C35"/>
    <mergeCell ref="D33:D35"/>
    <mergeCell ref="B38:B40"/>
    <mergeCell ref="C38:C40"/>
    <mergeCell ref="D38:D40"/>
    <mergeCell ref="B43:B45"/>
    <mergeCell ref="C43:C45"/>
    <mergeCell ref="D43:D45"/>
    <mergeCell ref="B48:B50"/>
    <mergeCell ref="C48:C50"/>
    <mergeCell ref="D48:D50"/>
    <mergeCell ref="B53:B55"/>
    <mergeCell ref="C53:C55"/>
    <mergeCell ref="D53:D55"/>
    <mergeCell ref="B58:B60"/>
    <mergeCell ref="C58:C60"/>
    <mergeCell ref="D58:D60"/>
    <mergeCell ref="B63:B65"/>
    <mergeCell ref="C63:C65"/>
    <mergeCell ref="D63:D65"/>
    <mergeCell ref="B68:B70"/>
    <mergeCell ref="C68:C70"/>
    <mergeCell ref="D68:D70"/>
    <mergeCell ref="B73:B75"/>
    <mergeCell ref="C73:C75"/>
    <mergeCell ref="D73:D75"/>
    <mergeCell ref="B78:B79"/>
    <mergeCell ref="C78:C79"/>
    <mergeCell ref="D78:D79"/>
    <mergeCell ref="B82:B83"/>
    <mergeCell ref="C82:C83"/>
    <mergeCell ref="D82:D83"/>
    <mergeCell ref="B91:B92"/>
    <mergeCell ref="C91:C92"/>
    <mergeCell ref="D91:D92"/>
    <mergeCell ref="B87:B88"/>
    <mergeCell ref="C87:C88"/>
    <mergeCell ref="D87:D88"/>
    <mergeCell ref="C94:R94"/>
    <mergeCell ref="B96:B97"/>
    <mergeCell ref="C96:C97"/>
    <mergeCell ref="D96:D97"/>
    <mergeCell ref="C99:R99"/>
    <mergeCell ref="D119:D121"/>
    <mergeCell ref="D124:D125"/>
    <mergeCell ref="D128:D130"/>
    <mergeCell ref="D133:E133"/>
    <mergeCell ref="B1:R1"/>
    <mergeCell ref="C111:R111"/>
    <mergeCell ref="B113:B115"/>
    <mergeCell ref="C113:C115"/>
    <mergeCell ref="D113:D115"/>
    <mergeCell ref="B101:B103"/>
    <mergeCell ref="C101:C103"/>
    <mergeCell ref="D101:D103"/>
    <mergeCell ref="C105:R105"/>
    <mergeCell ref="B107:B109"/>
    <mergeCell ref="C107:C109"/>
    <mergeCell ref="D107:D10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2019-09-25T12:04:04Z</dcterms:created>
  <dcterms:modified xsi:type="dcterms:W3CDTF">2019-09-29T15:33:15Z</dcterms:modified>
</cp:coreProperties>
</file>